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zo\REPORTE 27\excel descargables - 27\"/>
    </mc:Choice>
  </mc:AlternateContent>
  <xr:revisionPtr revIDLastSave="0" documentId="8_{30583AA0-47A2-454D-9553-0A55A76EA8F2}" xr6:coauthVersionLast="47" xr6:coauthVersionMax="47" xr10:uidLastSave="{00000000-0000-0000-0000-000000000000}"/>
  <bookViews>
    <workbookView xWindow="-108" yWindow="-108" windowWidth="23256" windowHeight="13896" xr2:uid="{371885B6-0725-481D-AC3F-D536058A38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  <c r="D8" i="1"/>
  <c r="D18" i="1" s="1"/>
  <c r="D7" i="1"/>
  <c r="F7" i="1" s="1"/>
  <c r="D6" i="1"/>
  <c r="F6" i="1" s="1"/>
  <c r="D5" i="1"/>
  <c r="F5" i="1" s="1"/>
  <c r="F8" i="1" l="1"/>
  <c r="F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Dudikof </author>
  </authors>
  <commentList>
    <comment ref="C4" authorId="0" shapeId="0" xr:uid="{811D1581-075D-4C35-865E-69C5A9C31DC6}">
      <text>
        <r>
          <rPr>
            <b/>
            <sz val="9"/>
            <color indexed="81"/>
            <rFont val="Tahoma"/>
            <family val="2"/>
          </rPr>
          <t>Dudikof :</t>
        </r>
        <r>
          <rPr>
            <sz val="9"/>
            <color indexed="81"/>
            <rFont val="Tahoma"/>
            <family val="2"/>
          </rPr>
          <t xml:space="preserve">
Copié los TC del reporte anterior y para el 2019-2022 usé el TC de la VPH.</t>
        </r>
      </text>
    </comment>
    <comment ref="E4" authorId="0" shapeId="0" xr:uid="{66B5E81E-3BA7-424B-9F22-37ABED12D636}">
      <text>
        <r>
          <rPr>
            <b/>
            <sz val="9"/>
            <color indexed="81"/>
            <rFont val="Tahoma"/>
            <family val="2"/>
          </rPr>
          <t>Dudikof :</t>
        </r>
        <r>
          <rPr>
            <sz val="9"/>
            <color indexed="81"/>
            <rFont val="Tahoma"/>
            <family val="2"/>
          </rPr>
          <t xml:space="preserve">
El IR incluye la regularización</t>
        </r>
      </text>
    </comment>
  </commentList>
</comments>
</file>

<file path=xl/sharedStrings.xml><?xml version="1.0" encoding="utf-8"?>
<sst xmlns="http://schemas.openxmlformats.org/spreadsheetml/2006/main" count="15" uniqueCount="15">
  <si>
    <t>Año</t>
  </si>
  <si>
    <t>Regalías(Perupetro) $</t>
  </si>
  <si>
    <t>TC</t>
  </si>
  <si>
    <t>Regalías</t>
  </si>
  <si>
    <t>Impuesto a la renta</t>
  </si>
  <si>
    <t>Renta hidrocarburífera</t>
  </si>
  <si>
    <t>Total general</t>
  </si>
  <si>
    <t>-</t>
  </si>
  <si>
    <t>(en millones de soles)</t>
  </si>
  <si>
    <t>Fuente: Superintendencia Nacional de Aduanas y de Administración Tributaria (Sunat) y PERUPETRO.</t>
  </si>
  <si>
    <t>Elaboración: GPC.</t>
  </si>
  <si>
    <t>Renta de los hidrocarburos capturada por el Estado, 2010-2022</t>
  </si>
  <si>
    <t>2022*</t>
  </si>
  <si>
    <t>Actualizado el 18.07.2023</t>
  </si>
  <si>
    <t>*Debido a la naturaleza de la regularización del impuesto a la renta, el calculo se hace de la siguiente manera: para el obtener el dato del 2022, se suman los pagos a cuenta del ejercicio 2022, con el importe de regularización del IR registrado en 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</si>
</sst>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,"/>
    <numFmt numFmtId="165" formatCode="#,##0.000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3" fillId="2" borderId="2" xfId="1" applyFill="1" applyBorder="1"/>
    <xf numFmtId="4" fontId="3" fillId="2" borderId="2" xfId="1" applyNumberFormat="1" applyFill="1" applyBorder="1"/>
    <xf numFmtId="4" fontId="3" fillId="2" borderId="3" xfId="1" applyNumberFormat="1" applyFill="1" applyBorder="1"/>
    <xf numFmtId="164" fontId="3" fillId="2" borderId="0" xfId="1" applyNumberFormat="1" applyFill="1"/>
    <xf numFmtId="165" fontId="3" fillId="2" borderId="0" xfId="1" applyNumberFormat="1" applyFill="1"/>
    <xf numFmtId="164" fontId="3" fillId="2" borderId="5" xfId="1" applyNumberFormat="1" applyFill="1" applyBorder="1"/>
    <xf numFmtId="164" fontId="3" fillId="2" borderId="7" xfId="1" applyNumberFormat="1" applyFill="1" applyBorder="1"/>
    <xf numFmtId="164" fontId="3" fillId="2" borderId="8" xfId="1" applyNumberForma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/>
    <xf numFmtId="165" fontId="3" fillId="0" borderId="7" xfId="1" applyNumberFormat="1" applyFill="1" applyBorder="1"/>
    <xf numFmtId="0" fontId="6" fillId="0" borderId="0" xfId="0" applyFont="1"/>
  </cellXfs>
  <cellStyles count="2">
    <cellStyle name="Normal" xfId="0" builtinId="0"/>
    <cellStyle name="Normal 3 3" xfId="1" xr:uid="{6DC98EA9-85AC-4E5D-971D-1D62408194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2DD9D-C438-4969-B184-C4E2E821517B}">
  <dimension ref="A1:F23"/>
  <sheetViews>
    <sheetView tabSelected="1" workbookViewId="0">
      <selection activeCell="A23" sqref="A23"/>
    </sheetView>
  </sheetViews>
  <sheetFormatPr baseColWidth="10" defaultColWidth="8.88671875" defaultRowHeight="14.4" x14ac:dyDescent="0.3"/>
  <cols>
    <col min="2" max="2" width="13.33203125" customWidth="1"/>
  </cols>
  <sheetData>
    <row r="1" spans="1:6" x14ac:dyDescent="0.3">
      <c r="A1" s="1" t="s">
        <v>11</v>
      </c>
    </row>
    <row r="2" spans="1:6" x14ac:dyDescent="0.3">
      <c r="A2" s="1" t="s">
        <v>8</v>
      </c>
    </row>
    <row r="3" spans="1:6" ht="15" thickBot="1" x14ac:dyDescent="0.35"/>
    <row r="4" spans="1:6" ht="15" thickBot="1" x14ac:dyDescent="0.35">
      <c r="A4" s="10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4" t="s">
        <v>5</v>
      </c>
    </row>
    <row r="5" spans="1:6" x14ac:dyDescent="0.3">
      <c r="A5" s="11">
        <v>2010</v>
      </c>
      <c r="B5" s="5">
        <v>1343461560.0899999</v>
      </c>
      <c r="C5" s="6">
        <v>2.9782500000000001</v>
      </c>
      <c r="D5" s="5">
        <f t="shared" ref="D5:D17" si="0">B5*C5</f>
        <v>4001164391.3380423</v>
      </c>
      <c r="E5" s="5">
        <v>1224836400.6799998</v>
      </c>
      <c r="F5" s="7">
        <f t="shared" ref="F5:F17" si="1">SUM(D5:E5)</f>
        <v>5226000792.0180416</v>
      </c>
    </row>
    <row r="6" spans="1:6" x14ac:dyDescent="0.3">
      <c r="A6" s="11">
        <v>2011</v>
      </c>
      <c r="B6" s="5">
        <v>2021582807.8800001</v>
      </c>
      <c r="C6" s="6">
        <v>2.8234210530000001</v>
      </c>
      <c r="D6" s="5">
        <f t="shared" si="0"/>
        <v>5707779460.151247</v>
      </c>
      <c r="E6" s="5">
        <v>1947918900.28</v>
      </c>
      <c r="F6" s="7">
        <f t="shared" si="1"/>
        <v>7655698360.4312468</v>
      </c>
    </row>
    <row r="7" spans="1:6" x14ac:dyDescent="0.3">
      <c r="A7" s="11">
        <v>2012</v>
      </c>
      <c r="B7" s="5">
        <v>1899005463.6800001</v>
      </c>
      <c r="C7" s="6">
        <v>2.741645669</v>
      </c>
      <c r="D7" s="5">
        <f t="shared" si="0"/>
        <v>5206400104.9056091</v>
      </c>
      <c r="E7" s="5">
        <v>1928023778.55</v>
      </c>
      <c r="F7" s="7">
        <f t="shared" si="1"/>
        <v>7134423883.4556093</v>
      </c>
    </row>
    <row r="8" spans="1:6" x14ac:dyDescent="0.3">
      <c r="A8" s="11">
        <v>2013</v>
      </c>
      <c r="B8" s="5">
        <v>1936709375.9300001</v>
      </c>
      <c r="C8" s="6">
        <v>2.62175</v>
      </c>
      <c r="D8" s="5">
        <f t="shared" si="0"/>
        <v>5077567806.3444777</v>
      </c>
      <c r="E8" s="5">
        <v>2232957837.0999999</v>
      </c>
      <c r="F8" s="7">
        <f t="shared" si="1"/>
        <v>7310525643.4444771</v>
      </c>
    </row>
    <row r="9" spans="1:6" x14ac:dyDescent="0.3">
      <c r="A9" s="11">
        <v>2014</v>
      </c>
      <c r="B9" s="5">
        <v>1630236927.3199999</v>
      </c>
      <c r="C9" s="6">
        <v>2.718719697</v>
      </c>
      <c r="D9" s="5">
        <f t="shared" si="0"/>
        <v>4432157245.0816412</v>
      </c>
      <c r="E9" s="5">
        <v>1967737831</v>
      </c>
      <c r="F9" s="7">
        <f t="shared" si="1"/>
        <v>6399895076.0816412</v>
      </c>
    </row>
    <row r="10" spans="1:6" x14ac:dyDescent="0.3">
      <c r="A10" s="11">
        <v>2015</v>
      </c>
      <c r="B10" s="5">
        <v>729400947.5</v>
      </c>
      <c r="C10" s="6">
        <v>2.8318333330000001</v>
      </c>
      <c r="D10" s="5">
        <f t="shared" si="0"/>
        <v>2065541916.2522831</v>
      </c>
      <c r="E10" s="5">
        <v>941261945</v>
      </c>
      <c r="F10" s="7">
        <f t="shared" si="1"/>
        <v>3006803861.2522831</v>
      </c>
    </row>
    <row r="11" spans="1:6" x14ac:dyDescent="0.3">
      <c r="A11" s="11">
        <v>2016</v>
      </c>
      <c r="B11" s="5">
        <v>628916464.48000002</v>
      </c>
      <c r="C11" s="6">
        <v>3.2226494250000002</v>
      </c>
      <c r="D11" s="5">
        <f t="shared" si="0"/>
        <v>2026777282.6295052</v>
      </c>
      <c r="E11" s="5">
        <v>517089300</v>
      </c>
      <c r="F11" s="7">
        <f t="shared" si="1"/>
        <v>2543866582.6295052</v>
      </c>
    </row>
    <row r="12" spans="1:6" x14ac:dyDescent="0.3">
      <c r="A12" s="11">
        <v>2017</v>
      </c>
      <c r="B12" s="5">
        <v>793265366.38</v>
      </c>
      <c r="C12" s="6">
        <v>3.3645</v>
      </c>
      <c r="D12" s="5">
        <f t="shared" si="0"/>
        <v>2668941325.1855102</v>
      </c>
      <c r="E12" s="5">
        <v>919811455</v>
      </c>
      <c r="F12" s="7">
        <f t="shared" si="1"/>
        <v>3588752780.1855102</v>
      </c>
    </row>
    <row r="13" spans="1:6" x14ac:dyDescent="0.3">
      <c r="A13" s="11">
        <v>2018</v>
      </c>
      <c r="B13" s="5">
        <v>1031043073.71</v>
      </c>
      <c r="C13" s="6">
        <v>3.2524999999999999</v>
      </c>
      <c r="D13" s="5">
        <f t="shared" si="0"/>
        <v>3353467597.241775</v>
      </c>
      <c r="E13" s="5">
        <v>1109593843</v>
      </c>
      <c r="F13" s="7">
        <f t="shared" si="1"/>
        <v>4463061440.2417755</v>
      </c>
    </row>
    <row r="14" spans="1:6" x14ac:dyDescent="0.3">
      <c r="A14" s="11">
        <v>2019</v>
      </c>
      <c r="B14" s="5">
        <v>774298039.12</v>
      </c>
      <c r="C14" s="6">
        <v>3.3345000000000047</v>
      </c>
      <c r="D14" s="5">
        <f t="shared" si="0"/>
        <v>2581896811.4456434</v>
      </c>
      <c r="E14" s="5">
        <v>933761607</v>
      </c>
      <c r="F14" s="7">
        <f t="shared" si="1"/>
        <v>3515658418.4456434</v>
      </c>
    </row>
    <row r="15" spans="1:6" x14ac:dyDescent="0.3">
      <c r="A15" s="11">
        <v>2020</v>
      </c>
      <c r="B15" s="5">
        <v>510336273.26999998</v>
      </c>
      <c r="C15" s="6">
        <v>3.5225833333333392</v>
      </c>
      <c r="D15" s="5">
        <f t="shared" si="0"/>
        <v>1797702050.6163504</v>
      </c>
      <c r="E15" s="5">
        <v>742182967</v>
      </c>
      <c r="F15" s="7">
        <f t="shared" si="1"/>
        <v>2539885017.6163502</v>
      </c>
    </row>
    <row r="16" spans="1:6" x14ac:dyDescent="0.3">
      <c r="A16" s="11">
        <v>2021</v>
      </c>
      <c r="B16" s="5">
        <v>1239649247.5599999</v>
      </c>
      <c r="C16" s="6">
        <v>3.8962972972973242</v>
      </c>
      <c r="D16" s="5">
        <f t="shared" si="0"/>
        <v>4830042012.8646898</v>
      </c>
      <c r="E16" s="5">
        <v>2215952479</v>
      </c>
      <c r="F16" s="7">
        <f t="shared" si="1"/>
        <v>7045994491.8646898</v>
      </c>
    </row>
    <row r="17" spans="1:6" ht="15" thickBot="1" x14ac:dyDescent="0.35">
      <c r="A17" s="12" t="s">
        <v>12</v>
      </c>
      <c r="B17" s="5">
        <v>1843375022.23</v>
      </c>
      <c r="C17" s="14">
        <v>3.8264166666666455</v>
      </c>
      <c r="D17" s="8">
        <f t="shared" si="0"/>
        <v>7053520907.97787</v>
      </c>
      <c r="E17" s="8">
        <v>3833162434</v>
      </c>
      <c r="F17" s="9">
        <f t="shared" si="1"/>
        <v>10886683341.977871</v>
      </c>
    </row>
    <row r="18" spans="1:6" ht="15" thickBot="1" x14ac:dyDescent="0.35">
      <c r="A18" s="13" t="s">
        <v>6</v>
      </c>
      <c r="B18" s="8"/>
      <c r="C18" s="8" t="s">
        <v>7</v>
      </c>
      <c r="D18" s="8">
        <f>SUM(D5:D17)</f>
        <v>50802958912.034637</v>
      </c>
      <c r="E18" s="8"/>
      <c r="F18" s="9">
        <f>SUM(F5:F17)</f>
        <v>71317249689.644638</v>
      </c>
    </row>
    <row r="20" spans="1:6" x14ac:dyDescent="0.3">
      <c r="A20" s="1" t="s">
        <v>9</v>
      </c>
    </row>
    <row r="21" spans="1:6" x14ac:dyDescent="0.3">
      <c r="A21" s="1" t="s">
        <v>10</v>
      </c>
    </row>
    <row r="22" spans="1:6" x14ac:dyDescent="0.3">
      <c r="A22" s="1" t="s">
        <v>13</v>
      </c>
    </row>
    <row r="23" spans="1:6" x14ac:dyDescent="0.3">
      <c r="A23" s="15" t="s">
        <v>14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Isabel Milagros Obando Palomino</cp:lastModifiedBy>
  <dcterms:created xsi:type="dcterms:W3CDTF">2023-02-10T15:30:34Z</dcterms:created>
  <dcterms:modified xsi:type="dcterms:W3CDTF">2025-04-21T03:25:24Z</dcterms:modified>
</cp:coreProperties>
</file>