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arzo\REPORTE 27\excel descargables - 27\"/>
    </mc:Choice>
  </mc:AlternateContent>
  <xr:revisionPtr revIDLastSave="0" documentId="8_{60836D04-188F-4EE9-B57C-CB3871E6C633}" xr6:coauthVersionLast="47" xr6:coauthVersionMax="47" xr10:uidLastSave="{00000000-0000-0000-0000-000000000000}"/>
  <bookViews>
    <workbookView xWindow="-108" yWindow="-108" windowWidth="23256" windowHeight="13896" xr2:uid="{CFCF4FDC-4915-48F1-A42D-985F7A61ED0C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C16" i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D8" i="1"/>
  <c r="C8" i="1"/>
  <c r="C7" i="1"/>
  <c r="D7" i="1" s="1"/>
  <c r="C6" i="1"/>
  <c r="D6" i="1" s="1"/>
  <c r="C5" i="1"/>
  <c r="D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C4" authorId="0" shapeId="0" xr:uid="{30C4A124-217B-4E34-AD85-0950181AC673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Obtiene el dato de la hoja G30.</t>
        </r>
      </text>
    </comment>
  </commentList>
</comments>
</file>

<file path=xl/sharedStrings.xml><?xml version="1.0" encoding="utf-8"?>
<sst xmlns="http://schemas.openxmlformats.org/spreadsheetml/2006/main" count="13" uniqueCount="12">
  <si>
    <t>Año</t>
  </si>
  <si>
    <t>VPM*</t>
  </si>
  <si>
    <t>Renta hidrocarburífera</t>
  </si>
  <si>
    <t>% VPH capturado por el Estado</t>
  </si>
  <si>
    <t>Índice de precios de los combustibles (2016=100)</t>
  </si>
  <si>
    <t>Total general</t>
  </si>
  <si>
    <t>-</t>
  </si>
  <si>
    <t>(porcentaje e índice 2016 = 100)</t>
  </si>
  <si>
    <t>Fuente: Superintendencia Nacional de Aduanas y de Administración Tributaria (Sunat) y PERUPETRO.</t>
  </si>
  <si>
    <t>Elaboración: GPC.</t>
  </si>
  <si>
    <t>*Sumatoria de gas, LGN y petróleo.</t>
  </si>
  <si>
    <t>Participación del Estado en la renta de los hidrocarburos e índice de precios de los combustibles, 2010-2022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</si>
</sst>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,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0" fillId="3" borderId="2" xfId="0" applyFill="1" applyBorder="1"/>
    <xf numFmtId="0" fontId="0" fillId="3" borderId="3" xfId="0" applyFill="1" applyBorder="1"/>
    <xf numFmtId="164" fontId="0" fillId="3" borderId="2" xfId="0" applyNumberFormat="1" applyFill="1" applyBorder="1"/>
    <xf numFmtId="9" fontId="0" fillId="3" borderId="2" xfId="1" applyFont="1" applyFill="1" applyBorder="1"/>
    <xf numFmtId="165" fontId="0" fillId="3" borderId="3" xfId="0" applyNumberForma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4" fontId="0" fillId="3" borderId="0" xfId="0" applyNumberFormat="1" applyFill="1"/>
    <xf numFmtId="9" fontId="0" fillId="3" borderId="0" xfId="1" applyFont="1" applyFill="1" applyBorder="1"/>
    <xf numFmtId="165" fontId="0" fillId="3" borderId="5" xfId="0" applyNumberFormat="1" applyFill="1" applyBorder="1" applyAlignment="1">
      <alignment vertical="center" wrapText="1"/>
    </xf>
    <xf numFmtId="1" fontId="0" fillId="3" borderId="5" xfId="0" applyNumberForma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/>
    </xf>
    <xf numFmtId="164" fontId="0" fillId="3" borderId="7" xfId="0" applyNumberFormat="1" applyFill="1" applyBorder="1"/>
    <xf numFmtId="9" fontId="0" fillId="3" borderId="7" xfId="1" applyFont="1" applyFill="1" applyBorder="1"/>
    <xf numFmtId="165" fontId="0" fillId="3" borderId="8" xfId="0" applyNumberFormat="1" applyFill="1" applyBorder="1" applyAlignment="1">
      <alignment vertical="center" wrapText="1"/>
    </xf>
    <xf numFmtId="0" fontId="2" fillId="2" borderId="6" xfId="0" applyFont="1" applyFill="1" applyBorder="1"/>
    <xf numFmtId="164" fontId="3" fillId="3" borderId="7" xfId="0" applyNumberFormat="1" applyFont="1" applyFill="1" applyBorder="1"/>
    <xf numFmtId="0" fontId="0" fillId="3" borderId="8" xfId="0" applyFill="1" applyBorder="1"/>
  </cellXfs>
  <cellStyles count="2">
    <cellStyle name="Normal" xfId="0" builtinId="0"/>
    <cellStyle name="Porcentaje 2" xfId="1" xr:uid="{7FB20BE3-CC27-4CB0-BD63-08A9B8EC89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arzo\REPORTE%2027\R27_06.11.23%20(1).xlsx" TargetMode="External"/><Relationship Id="rId1" Type="http://schemas.openxmlformats.org/officeDocument/2006/relationships/externalLinkPath" Target="/marzo/REPORTE%2027/R27_06.11.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27"/>
      <sheetName val="G1"/>
      <sheetName val="G1.1"/>
      <sheetName val="G2"/>
      <sheetName val="C1"/>
      <sheetName val="C2"/>
      <sheetName val="G3"/>
      <sheetName val="G4"/>
      <sheetName val="C3"/>
      <sheetName val="C3.1"/>
      <sheetName val="G5"/>
      <sheetName val="G6"/>
      <sheetName val="G7"/>
      <sheetName val="G8"/>
      <sheetName val="G9"/>
      <sheetName val="C4"/>
      <sheetName val="G10"/>
      <sheetName val="G11"/>
      <sheetName val="G12"/>
      <sheetName val="G13"/>
      <sheetName val="G14"/>
      <sheetName val="G15"/>
      <sheetName val="G16"/>
      <sheetName val="G17"/>
      <sheetName val="G18"/>
      <sheetName val="G19"/>
      <sheetName val="G20 "/>
      <sheetName val="G20.1"/>
      <sheetName val="C5"/>
      <sheetName val="G21"/>
      <sheetName val="G21.1"/>
      <sheetName val="G22"/>
      <sheetName val="G23"/>
      <sheetName val="G24"/>
      <sheetName val="G25"/>
      <sheetName val="G26"/>
      <sheetName val="G27"/>
      <sheetName val="C6"/>
      <sheetName val="G28"/>
      <sheetName val="G29"/>
      <sheetName val="G30"/>
      <sheetName val="G31"/>
      <sheetName val="G32"/>
      <sheetName val="G33"/>
      <sheetName val="G34"/>
      <sheetName val="G35"/>
      <sheetName val="C7"/>
      <sheetName val="G36"/>
      <sheetName val="G37"/>
      <sheetName val="C8"/>
      <sheetName val="G38"/>
      <sheetName val="G39"/>
      <sheetName val="G40"/>
      <sheetName val="G41"/>
      <sheetName val="G42"/>
      <sheetName val="G4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5">
          <cell r="F5">
            <v>5226000792.0180416</v>
          </cell>
        </row>
        <row r="6">
          <cell r="F6">
            <v>7655698360.4312468</v>
          </cell>
        </row>
        <row r="7">
          <cell r="F7">
            <v>7134423883.4556093</v>
          </cell>
        </row>
        <row r="8">
          <cell r="F8">
            <v>7310525643.4444771</v>
          </cell>
        </row>
        <row r="9">
          <cell r="F9">
            <v>6399895076.0816412</v>
          </cell>
        </row>
        <row r="10">
          <cell r="F10">
            <v>3006803861.2522831</v>
          </cell>
        </row>
        <row r="11">
          <cell r="F11">
            <v>2543866582.6295052</v>
          </cell>
        </row>
        <row r="12">
          <cell r="F12">
            <v>3588752780.1855102</v>
          </cell>
        </row>
        <row r="13">
          <cell r="F13">
            <v>4463061440.2417755</v>
          </cell>
        </row>
        <row r="14">
          <cell r="F14">
            <v>3515658418.4456434</v>
          </cell>
        </row>
        <row r="15">
          <cell r="F15">
            <v>2539885017.6163502</v>
          </cell>
        </row>
        <row r="16">
          <cell r="F16">
            <v>7045994491.8646898</v>
          </cell>
        </row>
        <row r="17">
          <cell r="F17">
            <v>10886683341.977871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C6DDC-1721-4E39-B838-2A8101CF1EB5}">
  <dimension ref="A1:E23"/>
  <sheetViews>
    <sheetView tabSelected="1" workbookViewId="0">
      <selection activeCell="A22" sqref="A22"/>
    </sheetView>
  </sheetViews>
  <sheetFormatPr baseColWidth="10" defaultColWidth="8.88671875" defaultRowHeight="14.4" x14ac:dyDescent="0.3"/>
  <cols>
    <col min="3" max="3" width="19.6640625" bestFit="1" customWidth="1"/>
    <col min="4" max="4" width="26.5546875" bestFit="1" customWidth="1"/>
    <col min="5" max="5" width="41.33203125" bestFit="1" customWidth="1"/>
  </cols>
  <sheetData>
    <row r="1" spans="1:5" x14ac:dyDescent="0.3">
      <c r="A1" s="1" t="s">
        <v>11</v>
      </c>
    </row>
    <row r="2" spans="1:5" x14ac:dyDescent="0.3">
      <c r="A2" s="1" t="s">
        <v>7</v>
      </c>
    </row>
    <row r="3" spans="1:5" ht="15" thickBot="1" x14ac:dyDescent="0.35"/>
    <row r="4" spans="1:5" ht="15" thickBot="1" x14ac:dyDescent="0.35">
      <c r="A4" s="2" t="s">
        <v>0</v>
      </c>
      <c r="B4" s="3" t="s">
        <v>1</v>
      </c>
      <c r="C4" s="4" t="s">
        <v>2</v>
      </c>
      <c r="D4" s="4" t="s">
        <v>3</v>
      </c>
      <c r="E4" s="5" t="s">
        <v>4</v>
      </c>
    </row>
    <row r="5" spans="1:5" x14ac:dyDescent="0.3">
      <c r="A5" s="2">
        <v>2010</v>
      </c>
      <c r="B5" s="6">
        <v>12061748968.109812</v>
      </c>
      <c r="C5" s="6">
        <f>[1]G30!F5</f>
        <v>5226000792.0180416</v>
      </c>
      <c r="D5" s="7">
        <f t="shared" ref="D5:D17" si="0">C5/B5</f>
        <v>0.43327056514234558</v>
      </c>
      <c r="E5" s="8">
        <v>178.52656275550399</v>
      </c>
    </row>
    <row r="6" spans="1:5" x14ac:dyDescent="0.3">
      <c r="A6" s="9">
        <v>2011</v>
      </c>
      <c r="B6" s="10">
        <v>16829980256.94549</v>
      </c>
      <c r="C6" s="10">
        <f>[1]G30!F6</f>
        <v>7655698360.4312468</v>
      </c>
      <c r="D6" s="11">
        <f t="shared" si="0"/>
        <v>0.45488457167214147</v>
      </c>
      <c r="E6" s="12">
        <v>231.511766753182</v>
      </c>
    </row>
    <row r="7" spans="1:5" x14ac:dyDescent="0.3">
      <c r="A7" s="9">
        <v>2012</v>
      </c>
      <c r="B7" s="10">
        <v>15518849392.305004</v>
      </c>
      <c r="C7" s="10">
        <f>[1]G30!F7</f>
        <v>7134423883.4556093</v>
      </c>
      <c r="D7" s="11">
        <f t="shared" si="0"/>
        <v>0.45972634330694656</v>
      </c>
      <c r="E7" s="12">
        <v>228.12097579449099</v>
      </c>
    </row>
    <row r="8" spans="1:5" x14ac:dyDescent="0.3">
      <c r="A8" s="9">
        <v>2013</v>
      </c>
      <c r="B8" s="10">
        <v>15308305598.152187</v>
      </c>
      <c r="C8" s="10">
        <f>[1]G30!F8</f>
        <v>7310525643.4444771</v>
      </c>
      <c r="D8" s="11">
        <f t="shared" si="0"/>
        <v>0.47755289418359309</v>
      </c>
      <c r="E8" s="12">
        <v>225.87989261998001</v>
      </c>
    </row>
    <row r="9" spans="1:5" x14ac:dyDescent="0.3">
      <c r="A9" s="9">
        <v>2014</v>
      </c>
      <c r="B9" s="10">
        <v>14872582788.058519</v>
      </c>
      <c r="C9" s="10">
        <f>[1]G30!F9</f>
        <v>6399895076.0816412</v>
      </c>
      <c r="D9" s="11">
        <f t="shared" si="0"/>
        <v>0.43031497402187863</v>
      </c>
      <c r="E9" s="12">
        <v>212.32069526033899</v>
      </c>
    </row>
    <row r="10" spans="1:5" x14ac:dyDescent="0.3">
      <c r="A10" s="9">
        <v>2015</v>
      </c>
      <c r="B10" s="10">
        <v>8220877386.563611</v>
      </c>
      <c r="C10" s="10">
        <f>[1]G30!F10</f>
        <v>3006803861.2522831</v>
      </c>
      <c r="D10" s="11">
        <f t="shared" si="0"/>
        <v>0.36575218433091727</v>
      </c>
      <c r="E10" s="12">
        <v>118.982121133796</v>
      </c>
    </row>
    <row r="11" spans="1:5" x14ac:dyDescent="0.3">
      <c r="A11" s="9">
        <v>2016</v>
      </c>
      <c r="B11" s="10">
        <v>7358728769.0885305</v>
      </c>
      <c r="C11" s="10">
        <f>[1]G30!F11</f>
        <v>2543866582.6295052</v>
      </c>
      <c r="D11" s="11">
        <f t="shared" si="0"/>
        <v>0.34569375532842128</v>
      </c>
      <c r="E11" s="13">
        <v>100</v>
      </c>
    </row>
    <row r="12" spans="1:5" x14ac:dyDescent="0.3">
      <c r="A12" s="9">
        <v>2017</v>
      </c>
      <c r="B12" s="10">
        <v>8773785517.8374672</v>
      </c>
      <c r="C12" s="10">
        <f>[1]G30!F12</f>
        <v>3588752780.1855102</v>
      </c>
      <c r="D12" s="11">
        <f t="shared" si="0"/>
        <v>0.40903128676777295</v>
      </c>
      <c r="E12" s="12">
        <v>123.30069799332399</v>
      </c>
    </row>
    <row r="13" spans="1:5" x14ac:dyDescent="0.3">
      <c r="A13" s="9">
        <v>2018</v>
      </c>
      <c r="B13" s="10">
        <v>11691348529.685434</v>
      </c>
      <c r="C13" s="10">
        <f>[1]G30!F13</f>
        <v>4463061440.2417755</v>
      </c>
      <c r="D13" s="11">
        <f t="shared" si="0"/>
        <v>0.38174051769217576</v>
      </c>
      <c r="E13" s="12">
        <v>156.53475720140099</v>
      </c>
    </row>
    <row r="14" spans="1:5" x14ac:dyDescent="0.3">
      <c r="A14" s="9">
        <v>2019</v>
      </c>
      <c r="B14" s="10">
        <v>9545877733.085701</v>
      </c>
      <c r="C14" s="10">
        <f>[1]G30!F14</f>
        <v>3515658418.4456434</v>
      </c>
      <c r="D14" s="11">
        <f t="shared" si="0"/>
        <v>0.36829074462796502</v>
      </c>
      <c r="E14" s="12">
        <v>129.284979196341</v>
      </c>
    </row>
    <row r="15" spans="1:5" x14ac:dyDescent="0.3">
      <c r="A15" s="9">
        <v>2020</v>
      </c>
      <c r="B15" s="10">
        <v>6669652882.0492249</v>
      </c>
      <c r="C15" s="10">
        <f>[1]G30!F15</f>
        <v>2539885017.6163502</v>
      </c>
      <c r="D15" s="11">
        <f t="shared" si="0"/>
        <v>0.38081217456641919</v>
      </c>
      <c r="E15" s="12">
        <v>91.7048926529027</v>
      </c>
    </row>
    <row r="16" spans="1:5" x14ac:dyDescent="0.3">
      <c r="A16" s="9">
        <v>2021</v>
      </c>
      <c r="B16" s="10">
        <v>16310826468.660574</v>
      </c>
      <c r="C16" s="10">
        <f>[1]G30!F16</f>
        <v>7045994491.8646898</v>
      </c>
      <c r="D16" s="11">
        <v>0.38174023142981228</v>
      </c>
      <c r="E16" s="12">
        <v>183.08872268266401</v>
      </c>
    </row>
    <row r="17" spans="1:5" ht="15" thickBot="1" x14ac:dyDescent="0.35">
      <c r="A17" s="14">
        <v>2022</v>
      </c>
      <c r="B17" s="15">
        <v>23431510130.272972</v>
      </c>
      <c r="C17" s="15">
        <f>[1]G30!F17</f>
        <v>10886683341.977871</v>
      </c>
      <c r="D17" s="16">
        <f t="shared" si="0"/>
        <v>0.46461723044954439</v>
      </c>
      <c r="E17" s="17">
        <v>299.51108413036599</v>
      </c>
    </row>
    <row r="18" spans="1:5" ht="15" thickBot="1" x14ac:dyDescent="0.35">
      <c r="A18" s="18" t="s">
        <v>5</v>
      </c>
      <c r="B18" s="15"/>
      <c r="C18" s="15"/>
      <c r="D18" s="19" t="s">
        <v>6</v>
      </c>
      <c r="E18" s="20" t="s">
        <v>6</v>
      </c>
    </row>
    <row r="20" spans="1:5" x14ac:dyDescent="0.3">
      <c r="A20" s="1" t="s">
        <v>8</v>
      </c>
    </row>
    <row r="21" spans="1:5" x14ac:dyDescent="0.3">
      <c r="A21" s="1" t="s">
        <v>9</v>
      </c>
    </row>
    <row r="22" spans="1:5" x14ac:dyDescent="0.3">
      <c r="A22" s="1" t="s">
        <v>10</v>
      </c>
    </row>
    <row r="23" spans="1:5" x14ac:dyDescent="0.3">
      <c r="A2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Isabel Milagros Obando Palomino</cp:lastModifiedBy>
  <dcterms:created xsi:type="dcterms:W3CDTF">2023-02-10T15:38:04Z</dcterms:created>
  <dcterms:modified xsi:type="dcterms:W3CDTF">2025-04-21T03:37:20Z</dcterms:modified>
</cp:coreProperties>
</file>