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8_{0CF40B4B-56D1-4844-91C4-ACA0A6A352D4}" xr6:coauthVersionLast="47" xr6:coauthVersionMax="47" xr10:uidLastSave="{00000000-0000-0000-0000-000000000000}"/>
  <bookViews>
    <workbookView xWindow="-108" yWindow="-108" windowWidth="23256" windowHeight="13896" xr2:uid="{ED4B13FE-641F-4EC7-9517-AB2219FFD87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G17" i="1" s="1"/>
  <c r="B17" i="1"/>
  <c r="F17" i="1" s="1"/>
  <c r="E16" i="1"/>
  <c r="D16" i="1"/>
  <c r="C16" i="1"/>
  <c r="G16" i="1" s="1"/>
  <c r="B16" i="1"/>
  <c r="F16" i="1" s="1"/>
  <c r="E15" i="1"/>
  <c r="F15" i="1" s="1"/>
  <c r="D15" i="1"/>
  <c r="G15" i="1" s="1"/>
  <c r="C15" i="1"/>
  <c r="B15" i="1"/>
  <c r="E14" i="1"/>
  <c r="D14" i="1"/>
  <c r="C14" i="1"/>
  <c r="G14" i="1" s="1"/>
  <c r="B14" i="1"/>
  <c r="F14" i="1" s="1"/>
  <c r="E13" i="1"/>
  <c r="D13" i="1"/>
  <c r="C13" i="1"/>
  <c r="G13" i="1" s="1"/>
  <c r="B13" i="1"/>
  <c r="F13" i="1" s="1"/>
  <c r="G12" i="1"/>
  <c r="F12" i="1"/>
  <c r="E12" i="1"/>
  <c r="D12" i="1"/>
  <c r="C12" i="1"/>
  <c r="B12" i="1"/>
  <c r="E11" i="1"/>
  <c r="D11" i="1"/>
  <c r="C11" i="1"/>
  <c r="G11" i="1" s="1"/>
  <c r="B11" i="1"/>
  <c r="F11" i="1" s="1"/>
  <c r="E10" i="1"/>
  <c r="D10" i="1"/>
  <c r="C10" i="1"/>
  <c r="G10" i="1" s="1"/>
  <c r="B10" i="1"/>
  <c r="F10" i="1" s="1"/>
  <c r="E9" i="1"/>
  <c r="D9" i="1"/>
  <c r="C9" i="1"/>
  <c r="G9" i="1" s="1"/>
  <c r="B9" i="1"/>
  <c r="F9" i="1" s="1"/>
  <c r="E8" i="1"/>
  <c r="D8" i="1"/>
  <c r="C8" i="1"/>
  <c r="G8" i="1" s="1"/>
  <c r="B8" i="1"/>
  <c r="F8" i="1" s="1"/>
  <c r="E7" i="1"/>
  <c r="F7" i="1" s="1"/>
  <c r="D7" i="1"/>
  <c r="G7" i="1" s="1"/>
  <c r="C7" i="1"/>
  <c r="B7" i="1"/>
  <c r="E6" i="1"/>
  <c r="D6" i="1"/>
  <c r="C6" i="1"/>
  <c r="G6" i="1" s="1"/>
  <c r="B6" i="1"/>
  <c r="F6" i="1" s="1"/>
  <c r="E5" i="1"/>
  <c r="D5" i="1"/>
  <c r="C5" i="1"/>
  <c r="G5" i="1" s="1"/>
  <c r="B5" i="1"/>
  <c r="F5" i="1" s="1"/>
</calcChain>
</file>

<file path=xl/sharedStrings.xml><?xml version="1.0" encoding="utf-8"?>
<sst xmlns="http://schemas.openxmlformats.org/spreadsheetml/2006/main" count="13" uniqueCount="13">
  <si>
    <t>Año</t>
  </si>
  <si>
    <t>Renta hidrocarburífera</t>
  </si>
  <si>
    <t>Renta minera</t>
  </si>
  <si>
    <t>VPM</t>
  </si>
  <si>
    <t>VPH</t>
  </si>
  <si>
    <t>% Renta hidrocarburífera</t>
  </si>
  <si>
    <t>% Renta minera</t>
  </si>
  <si>
    <t>Total general</t>
  </si>
  <si>
    <t>(porcentaje)</t>
  </si>
  <si>
    <t>Fuente: PERUPETRO, Ministerio de Energía y Minas (Minem) y Superintendencia Nacional de Aduanas y de Administración Tributaria (Sunat).</t>
  </si>
  <si>
    <t>Elaboración: GPC.</t>
  </si>
  <si>
    <t>Renta extractiva capturada por el Estado como proporción del VPH y del VPM, 2010-2022</t>
  </si>
  <si>
    <t>Datos VPM del 2022 son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</si>
</sst>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4" fillId="0" borderId="0" xfId="2" applyFont="1"/>
    <xf numFmtId="0" fontId="0" fillId="2" borderId="1" xfId="0" applyFill="1" applyBorder="1" applyAlignment="1">
      <alignment horizontal="center"/>
    </xf>
    <xf numFmtId="164" fontId="0" fillId="2" borderId="0" xfId="0" applyNumberFormat="1" applyFill="1"/>
    <xf numFmtId="165" fontId="0" fillId="2" borderId="0" xfId="1" applyNumberFormat="1" applyFont="1" applyFill="1" applyBorder="1"/>
    <xf numFmtId="9" fontId="0" fillId="2" borderId="2" xfId="1" applyFont="1" applyFill="1" applyBorder="1"/>
    <xf numFmtId="0" fontId="5" fillId="2" borderId="3" xfId="0" applyFont="1" applyFill="1" applyBorder="1"/>
    <xf numFmtId="164" fontId="0" fillId="2" borderId="4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0" fillId="0" borderId="0" xfId="0" applyNumberFormat="1" applyFill="1"/>
  </cellXfs>
  <cellStyles count="3">
    <cellStyle name="Normal" xfId="0" builtinId="0"/>
    <cellStyle name="Normal 4" xfId="2" xr:uid="{598C1E1B-455C-4763-AD29-7108FAFA96A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rzo\REPORTE%2027\R27_06.11.23%20(1).xlsx" TargetMode="External"/><Relationship Id="rId1" Type="http://schemas.openxmlformats.org/officeDocument/2006/relationships/externalLinkPath" Target="/marzo/REPORTE%2027/R27_06.11.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27"/>
      <sheetName val="G1"/>
      <sheetName val="G1.1"/>
      <sheetName val="G2"/>
      <sheetName val="C1"/>
      <sheetName val="C2"/>
      <sheetName val="G3"/>
      <sheetName val="G4"/>
      <sheetName val="C3"/>
      <sheetName val="C3.1"/>
      <sheetName val="G5"/>
      <sheetName val="G6"/>
      <sheetName val="G7"/>
      <sheetName val="G8"/>
      <sheetName val="G9"/>
      <sheetName val="C4"/>
      <sheetName val="G10"/>
      <sheetName val="G11"/>
      <sheetName val="G12"/>
      <sheetName val="G13"/>
      <sheetName val="G14"/>
      <sheetName val="G15"/>
      <sheetName val="G16"/>
      <sheetName val="G17"/>
      <sheetName val="G18"/>
      <sheetName val="G19"/>
      <sheetName val="G20 "/>
      <sheetName val="G20.1"/>
      <sheetName val="C5"/>
      <sheetName val="G21"/>
      <sheetName val="G21.1"/>
      <sheetName val="G22"/>
      <sheetName val="G23"/>
      <sheetName val="G24"/>
      <sheetName val="G25"/>
      <sheetName val="G26"/>
      <sheetName val="G27"/>
      <sheetName val="C6"/>
      <sheetName val="G28"/>
      <sheetName val="G29"/>
      <sheetName val="G30"/>
      <sheetName val="G31"/>
      <sheetName val="G32"/>
      <sheetName val="G33"/>
      <sheetName val="G34"/>
      <sheetName val="G35"/>
      <sheetName val="C7"/>
      <sheetName val="G36"/>
      <sheetName val="G37"/>
      <sheetName val="C8"/>
      <sheetName val="G38"/>
      <sheetName val="G39"/>
      <sheetName val="G40"/>
      <sheetName val="G41"/>
      <sheetName val="G42"/>
      <sheetName val="G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">
          <cell r="I5">
            <v>62598252710</v>
          </cell>
        </row>
        <row r="6">
          <cell r="I6">
            <v>77674229322</v>
          </cell>
        </row>
        <row r="7">
          <cell r="I7">
            <v>70671356195</v>
          </cell>
        </row>
        <row r="8">
          <cell r="I8">
            <v>63932946781</v>
          </cell>
        </row>
        <row r="9">
          <cell r="I9">
            <v>59156021226</v>
          </cell>
        </row>
        <row r="10">
          <cell r="I10">
            <v>61001752154</v>
          </cell>
        </row>
        <row r="11">
          <cell r="I11">
            <v>74239460756</v>
          </cell>
        </row>
        <row r="12">
          <cell r="I12">
            <v>87919702142</v>
          </cell>
        </row>
        <row r="13">
          <cell r="I13">
            <v>90308878351</v>
          </cell>
        </row>
        <row r="14">
          <cell r="I14">
            <v>86838404066</v>
          </cell>
        </row>
        <row r="15">
          <cell r="I15">
            <v>83179622055</v>
          </cell>
        </row>
        <row r="16">
          <cell r="I16">
            <v>140396706428</v>
          </cell>
        </row>
        <row r="17">
          <cell r="I17">
            <v>129583038072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">
          <cell r="B5">
            <v>12061748968.109812</v>
          </cell>
        </row>
        <row r="6">
          <cell r="B6">
            <v>16829980256.94549</v>
          </cell>
        </row>
        <row r="7">
          <cell r="B7">
            <v>15518849392.305004</v>
          </cell>
        </row>
        <row r="8">
          <cell r="B8">
            <v>15308305598.152187</v>
          </cell>
        </row>
        <row r="9">
          <cell r="B9">
            <v>14872582788.058519</v>
          </cell>
        </row>
        <row r="10">
          <cell r="B10">
            <v>8220877386.563611</v>
          </cell>
        </row>
        <row r="11">
          <cell r="B11">
            <v>7358728769.0885305</v>
          </cell>
        </row>
        <row r="12">
          <cell r="B12">
            <v>8773785517.8374672</v>
          </cell>
        </row>
        <row r="13">
          <cell r="B13">
            <v>11691348529.685434</v>
          </cell>
        </row>
        <row r="14">
          <cell r="B14">
            <v>9545877733.085701</v>
          </cell>
        </row>
        <row r="15">
          <cell r="B15">
            <v>6669652882.0492249</v>
          </cell>
        </row>
        <row r="16">
          <cell r="B16">
            <v>16310826468.660574</v>
          </cell>
        </row>
        <row r="17">
          <cell r="B17">
            <v>23431510130.272972</v>
          </cell>
        </row>
      </sheetData>
      <sheetData sheetId="42"/>
      <sheetData sheetId="43">
        <row r="5">
          <cell r="B5">
            <v>5226000792.0180416</v>
          </cell>
          <cell r="C5">
            <v>8960588476.9999943</v>
          </cell>
        </row>
        <row r="6">
          <cell r="B6">
            <v>7655698360.4312468</v>
          </cell>
          <cell r="C6">
            <v>11283326027.420027</v>
          </cell>
        </row>
        <row r="7">
          <cell r="B7">
            <v>7134423883.4556093</v>
          </cell>
          <cell r="C7">
            <v>9602036572.3300171</v>
          </cell>
        </row>
        <row r="8">
          <cell r="B8">
            <v>7310525643.4444771</v>
          </cell>
          <cell r="C8">
            <v>7621231885.399992</v>
          </cell>
        </row>
        <row r="9">
          <cell r="B9">
            <v>6399895076.0816412</v>
          </cell>
          <cell r="C9">
            <v>6077279795.8799963</v>
          </cell>
        </row>
        <row r="10">
          <cell r="B10">
            <v>3006803861.2522831</v>
          </cell>
          <cell r="C10">
            <v>4096853735.3700089</v>
          </cell>
        </row>
        <row r="11">
          <cell r="B11">
            <v>2543866582.6295052</v>
          </cell>
          <cell r="C11">
            <v>4788633205.300005</v>
          </cell>
        </row>
        <row r="12">
          <cell r="B12">
            <v>3588752780.1855102</v>
          </cell>
          <cell r="C12">
            <v>8089199011.2000017</v>
          </cell>
        </row>
        <row r="13">
          <cell r="B13">
            <v>4463061440.2417755</v>
          </cell>
          <cell r="C13">
            <v>7901130800.8400068</v>
          </cell>
        </row>
        <row r="14">
          <cell r="B14">
            <v>3515658418.4456434</v>
          </cell>
          <cell r="C14">
            <v>7293195268.4999914</v>
          </cell>
        </row>
        <row r="15">
          <cell r="B15">
            <v>2539885017.6163502</v>
          </cell>
          <cell r="C15">
            <v>7543120371.4399967</v>
          </cell>
        </row>
        <row r="16">
          <cell r="B16">
            <v>7045994491.8646898</v>
          </cell>
          <cell r="C16">
            <v>21261213328.68</v>
          </cell>
        </row>
        <row r="17">
          <cell r="B17">
            <v>10886683341.977871</v>
          </cell>
          <cell r="C17">
            <v>14416031668.73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A7DC-CD90-4DC0-921A-5E4F447F0778}">
  <dimension ref="A1:G22"/>
  <sheetViews>
    <sheetView tabSelected="1" workbookViewId="0">
      <selection activeCell="A23" sqref="A23"/>
    </sheetView>
  </sheetViews>
  <sheetFormatPr baseColWidth="10" defaultColWidth="8.88671875" defaultRowHeight="14.4" x14ac:dyDescent="0.3"/>
  <sheetData>
    <row r="1" spans="1:7" x14ac:dyDescent="0.3">
      <c r="A1" s="1" t="s">
        <v>11</v>
      </c>
      <c r="B1" s="2"/>
    </row>
    <row r="2" spans="1:7" x14ac:dyDescent="0.3">
      <c r="A2" s="1" t="s">
        <v>8</v>
      </c>
    </row>
    <row r="3" spans="1:7" ht="15" thickBot="1" x14ac:dyDescent="0.35"/>
    <row r="4" spans="1:7" ht="41.4" x14ac:dyDescent="0.3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3" t="s">
        <v>6</v>
      </c>
    </row>
    <row r="5" spans="1:7" x14ac:dyDescent="0.3">
      <c r="A5" s="3">
        <v>2010</v>
      </c>
      <c r="B5" s="4">
        <f>[1]G33!B5</f>
        <v>5226000792.0180416</v>
      </c>
      <c r="C5" s="4">
        <f>[1]G33!C5</f>
        <v>8960588476.9999943</v>
      </c>
      <c r="D5" s="4">
        <f>[1]G22!I5</f>
        <v>62598252710</v>
      </c>
      <c r="E5" s="4">
        <f>[1]G31!B5</f>
        <v>12061748968.109812</v>
      </c>
      <c r="F5" s="5">
        <f t="shared" ref="F5:F17" si="0">B5/E5</f>
        <v>0.43327056514234558</v>
      </c>
      <c r="G5" s="6">
        <f t="shared" ref="G5:G17" si="1">C5/D5</f>
        <v>0.1431443864497603</v>
      </c>
    </row>
    <row r="6" spans="1:7" x14ac:dyDescent="0.3">
      <c r="A6" s="3">
        <v>2011</v>
      </c>
      <c r="B6" s="4">
        <f>[1]G33!B6</f>
        <v>7655698360.4312468</v>
      </c>
      <c r="C6" s="4">
        <f>[1]G33!C6</f>
        <v>11283326027.420027</v>
      </c>
      <c r="D6" s="4">
        <f>[1]G22!I6</f>
        <v>77674229322</v>
      </c>
      <c r="E6" s="4">
        <f>[1]G31!B6</f>
        <v>16829980256.94549</v>
      </c>
      <c r="F6" s="5">
        <f t="shared" si="0"/>
        <v>0.45488457167214147</v>
      </c>
      <c r="G6" s="6">
        <f t="shared" si="1"/>
        <v>0.14526473099134055</v>
      </c>
    </row>
    <row r="7" spans="1:7" x14ac:dyDescent="0.3">
      <c r="A7" s="3">
        <v>2012</v>
      </c>
      <c r="B7" s="4">
        <f>[1]G33!B7</f>
        <v>7134423883.4556093</v>
      </c>
      <c r="C7" s="4">
        <f>[1]G33!C7</f>
        <v>9602036572.3300171</v>
      </c>
      <c r="D7" s="4">
        <f>[1]G22!I7</f>
        <v>70671356195</v>
      </c>
      <c r="E7" s="4">
        <f>[1]G31!B7</f>
        <v>15518849392.305004</v>
      </c>
      <c r="F7" s="5">
        <f t="shared" si="0"/>
        <v>0.45972634330694656</v>
      </c>
      <c r="G7" s="6">
        <f t="shared" si="1"/>
        <v>0.13586885959617911</v>
      </c>
    </row>
    <row r="8" spans="1:7" x14ac:dyDescent="0.3">
      <c r="A8" s="3">
        <v>2013</v>
      </c>
      <c r="B8" s="4">
        <f>[1]G33!B8</f>
        <v>7310525643.4444771</v>
      </c>
      <c r="C8" s="4">
        <f>[1]G33!C8</f>
        <v>7621231885.399992</v>
      </c>
      <c r="D8" s="4">
        <f>[1]G22!I8</f>
        <v>63932946781</v>
      </c>
      <c r="E8" s="4">
        <f>[1]G31!B8</f>
        <v>15308305598.152187</v>
      </c>
      <c r="F8" s="5">
        <f t="shared" si="0"/>
        <v>0.47755289418359309</v>
      </c>
      <c r="G8" s="6">
        <f t="shared" si="1"/>
        <v>0.11920664178840758</v>
      </c>
    </row>
    <row r="9" spans="1:7" x14ac:dyDescent="0.3">
      <c r="A9" s="3">
        <v>2014</v>
      </c>
      <c r="B9" s="4">
        <f>[1]G33!B9</f>
        <v>6399895076.0816412</v>
      </c>
      <c r="C9" s="4">
        <f>[1]G33!C9</f>
        <v>6077279795.8799963</v>
      </c>
      <c r="D9" s="4">
        <f>[1]G22!I9</f>
        <v>59156021226</v>
      </c>
      <c r="E9" s="4">
        <f>[1]G31!B9</f>
        <v>14872582788.058519</v>
      </c>
      <c r="F9" s="5">
        <f t="shared" si="0"/>
        <v>0.43031497402187863</v>
      </c>
      <c r="G9" s="6">
        <f t="shared" si="1"/>
        <v>0.10273307213584094</v>
      </c>
    </row>
    <row r="10" spans="1:7" x14ac:dyDescent="0.3">
      <c r="A10" s="3">
        <v>2015</v>
      </c>
      <c r="B10" s="4">
        <f>[1]G33!B10</f>
        <v>3006803861.2522831</v>
      </c>
      <c r="C10" s="4">
        <f>[1]G33!C10</f>
        <v>4096853735.3700089</v>
      </c>
      <c r="D10" s="4">
        <f>[1]G22!I10</f>
        <v>61001752154</v>
      </c>
      <c r="E10" s="4">
        <f>[1]G31!B10</f>
        <v>8220877386.563611</v>
      </c>
      <c r="F10" s="5">
        <f t="shared" si="0"/>
        <v>0.36575218433091727</v>
      </c>
      <c r="G10" s="6">
        <f t="shared" si="1"/>
        <v>6.7159607563852086E-2</v>
      </c>
    </row>
    <row r="11" spans="1:7" x14ac:dyDescent="0.3">
      <c r="A11" s="3">
        <v>2016</v>
      </c>
      <c r="B11" s="4">
        <f>[1]G33!B11</f>
        <v>2543866582.6295052</v>
      </c>
      <c r="C11" s="4">
        <f>[1]G33!C11</f>
        <v>4788633205.300005</v>
      </c>
      <c r="D11" s="4">
        <f>[1]G22!I11</f>
        <v>74239460756</v>
      </c>
      <c r="E11" s="4">
        <f>[1]G31!B11</f>
        <v>7358728769.0885305</v>
      </c>
      <c r="F11" s="5">
        <f t="shared" si="0"/>
        <v>0.34569375532842128</v>
      </c>
      <c r="G11" s="6">
        <f t="shared" si="1"/>
        <v>6.4502532164647894E-2</v>
      </c>
    </row>
    <row r="12" spans="1:7" x14ac:dyDescent="0.3">
      <c r="A12" s="3">
        <v>2017</v>
      </c>
      <c r="B12" s="4">
        <f>[1]G33!B12</f>
        <v>3588752780.1855102</v>
      </c>
      <c r="C12" s="4">
        <f>[1]G33!C12</f>
        <v>8089199011.2000017</v>
      </c>
      <c r="D12" s="4">
        <f>[1]G22!I12</f>
        <v>87919702142</v>
      </c>
      <c r="E12" s="4">
        <f>[1]G31!B12</f>
        <v>8773785517.8374672</v>
      </c>
      <c r="F12" s="5">
        <f t="shared" si="0"/>
        <v>0.40903128676777295</v>
      </c>
      <c r="G12" s="6">
        <f t="shared" si="1"/>
        <v>9.2006669883106004E-2</v>
      </c>
    </row>
    <row r="13" spans="1:7" x14ac:dyDescent="0.3">
      <c r="A13" s="3">
        <v>2018</v>
      </c>
      <c r="B13" s="4">
        <f>[1]G33!B13</f>
        <v>4463061440.2417755</v>
      </c>
      <c r="C13" s="4">
        <f>[1]G33!C13</f>
        <v>7901130800.8400068</v>
      </c>
      <c r="D13" s="4">
        <f>[1]G22!I13</f>
        <v>90308878351</v>
      </c>
      <c r="E13" s="4">
        <f>[1]G31!B13</f>
        <v>11691348529.685434</v>
      </c>
      <c r="F13" s="5">
        <f t="shared" si="0"/>
        <v>0.38174051769217576</v>
      </c>
      <c r="G13" s="6">
        <f t="shared" si="1"/>
        <v>8.749007788725921E-2</v>
      </c>
    </row>
    <row r="14" spans="1:7" x14ac:dyDescent="0.3">
      <c r="A14" s="3">
        <v>2019</v>
      </c>
      <c r="B14" s="4">
        <f>[1]G33!B14</f>
        <v>3515658418.4456434</v>
      </c>
      <c r="C14" s="4">
        <f>[1]G33!C14</f>
        <v>7293195268.4999914</v>
      </c>
      <c r="D14" s="4">
        <f>[1]G22!I14</f>
        <v>86838404066</v>
      </c>
      <c r="E14" s="4">
        <f>[1]G31!B14</f>
        <v>9545877733.085701</v>
      </c>
      <c r="F14" s="5">
        <f t="shared" si="0"/>
        <v>0.36829074462796502</v>
      </c>
      <c r="G14" s="6">
        <f t="shared" si="1"/>
        <v>8.3985828009424571E-2</v>
      </c>
    </row>
    <row r="15" spans="1:7" x14ac:dyDescent="0.3">
      <c r="A15" s="3">
        <v>2020</v>
      </c>
      <c r="B15" s="4">
        <f>[1]G33!B15</f>
        <v>2539885017.6163502</v>
      </c>
      <c r="C15" s="4">
        <f>[1]G33!C15</f>
        <v>7543120371.4399967</v>
      </c>
      <c r="D15" s="4">
        <f>[1]G22!I15</f>
        <v>83179622055</v>
      </c>
      <c r="E15" s="4">
        <f>[1]G31!B15</f>
        <v>6669652882.0492249</v>
      </c>
      <c r="F15" s="5">
        <f t="shared" si="0"/>
        <v>0.38081217456641919</v>
      </c>
      <c r="G15" s="6">
        <f t="shared" si="1"/>
        <v>9.0684715620038978E-2</v>
      </c>
    </row>
    <row r="16" spans="1:7" x14ac:dyDescent="0.3">
      <c r="A16" s="3">
        <v>2021</v>
      </c>
      <c r="B16" s="4">
        <f>[1]G33!B16</f>
        <v>7045994491.8646898</v>
      </c>
      <c r="C16" s="4">
        <f>[1]G33!C16</f>
        <v>21261213328.68</v>
      </c>
      <c r="D16" s="4">
        <f>[1]G22!I16</f>
        <v>140396706428</v>
      </c>
      <c r="E16" s="4">
        <f>[1]G31!B16</f>
        <v>16310826468.660574</v>
      </c>
      <c r="F16" s="5">
        <f t="shared" si="0"/>
        <v>0.43198267760390802</v>
      </c>
      <c r="G16" s="6">
        <f t="shared" si="1"/>
        <v>0.15143669584288605</v>
      </c>
    </row>
    <row r="17" spans="1:7" ht="15" thickBot="1" x14ac:dyDescent="0.35">
      <c r="A17" s="3">
        <v>2022</v>
      </c>
      <c r="B17" s="4">
        <f>[1]G33!B17</f>
        <v>10886683341.977871</v>
      </c>
      <c r="C17" s="14">
        <f>[1]G33!C17</f>
        <v>14416031668.73</v>
      </c>
      <c r="D17" s="4">
        <f>[1]G22!I17</f>
        <v>129583038072</v>
      </c>
      <c r="E17" s="4">
        <f>[1]G31!B17</f>
        <v>23431510130.272972</v>
      </c>
      <c r="F17" s="5">
        <f t="shared" si="0"/>
        <v>0.46461723044954439</v>
      </c>
      <c r="G17" s="6">
        <f t="shared" si="1"/>
        <v>0.1112493724735798</v>
      </c>
    </row>
    <row r="18" spans="1:7" ht="15" thickBot="1" x14ac:dyDescent="0.35">
      <c r="A18" s="7" t="s">
        <v>7</v>
      </c>
      <c r="B18" s="8"/>
      <c r="C18" s="8"/>
      <c r="D18" s="8"/>
      <c r="E18" s="8"/>
      <c r="F18" s="9"/>
      <c r="G18" s="10"/>
    </row>
    <row r="20" spans="1:7" x14ac:dyDescent="0.3">
      <c r="A20" s="1" t="s">
        <v>9</v>
      </c>
    </row>
    <row r="21" spans="1:7" x14ac:dyDescent="0.3">
      <c r="A21" s="1" t="s">
        <v>10</v>
      </c>
    </row>
    <row r="22" spans="1:7" x14ac:dyDescent="0.3">
      <c r="A22" s="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Isabel Milagros Obando Palomino</cp:lastModifiedBy>
  <dcterms:created xsi:type="dcterms:W3CDTF">2023-02-10T17:27:16Z</dcterms:created>
  <dcterms:modified xsi:type="dcterms:W3CDTF">2025-04-21T03:42:10Z</dcterms:modified>
</cp:coreProperties>
</file>