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arzo\REPORTE 27\excel descargables - 27\"/>
    </mc:Choice>
  </mc:AlternateContent>
  <xr:revisionPtr revIDLastSave="0" documentId="8_{6E52E4E4-64AD-4355-93E9-68190A107EAA}" xr6:coauthVersionLast="47" xr6:coauthVersionMax="47" xr10:uidLastSave="{00000000-0000-0000-0000-000000000000}"/>
  <bookViews>
    <workbookView xWindow="-108" yWindow="-108" windowWidth="23256" windowHeight="13896" xr2:uid="{25E8A393-8AC1-4698-9059-03B60B29F2D8}"/>
  </bookViews>
  <sheets>
    <sheet name="Sheet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14" i="1" l="1"/>
  <c r="M14" i="1"/>
  <c r="L14" i="1"/>
  <c r="K14" i="1"/>
  <c r="J14" i="1"/>
  <c r="I14" i="1"/>
  <c r="H14" i="1"/>
  <c r="G14" i="1"/>
  <c r="F14" i="1"/>
  <c r="E14" i="1"/>
  <c r="D14" i="1"/>
  <c r="C14" i="1"/>
  <c r="B14" i="1"/>
  <c r="N13" i="1"/>
  <c r="M13" i="1"/>
  <c r="L13" i="1"/>
  <c r="K13" i="1"/>
  <c r="J13" i="1"/>
  <c r="I13" i="1"/>
  <c r="H13" i="1"/>
  <c r="G13" i="1"/>
  <c r="F13" i="1"/>
  <c r="E13" i="1"/>
  <c r="D13" i="1"/>
  <c r="C13" i="1"/>
  <c r="B13" i="1"/>
  <c r="N12" i="1"/>
  <c r="M12" i="1"/>
  <c r="L12" i="1"/>
  <c r="K12" i="1"/>
  <c r="J12" i="1"/>
  <c r="I12" i="1"/>
  <c r="H12" i="1"/>
  <c r="G12" i="1"/>
  <c r="F12" i="1"/>
  <c r="E12" i="1"/>
  <c r="D12" i="1"/>
  <c r="C12" i="1"/>
  <c r="B12" i="1"/>
  <c r="N11" i="1"/>
  <c r="M11" i="1"/>
  <c r="L11" i="1"/>
  <c r="K11" i="1"/>
  <c r="J11" i="1"/>
  <c r="I11" i="1"/>
  <c r="H11" i="1"/>
  <c r="G11" i="1"/>
  <c r="F11" i="1"/>
  <c r="E11" i="1"/>
  <c r="D11" i="1"/>
  <c r="C11" i="1"/>
  <c r="B11" i="1"/>
  <c r="N4" i="1"/>
  <c r="M4" i="1"/>
  <c r="L4" i="1"/>
  <c r="K4" i="1"/>
  <c r="J4" i="1"/>
  <c r="I4" i="1"/>
  <c r="H4" i="1"/>
  <c r="G4" i="1"/>
  <c r="F4" i="1"/>
  <c r="E4" i="1"/>
  <c r="D4" i="1"/>
  <c r="C4" i="1"/>
  <c r="B4" i="1"/>
</calcChain>
</file>

<file path=xl/sharedStrings.xml><?xml version="1.0" encoding="utf-8"?>
<sst xmlns="http://schemas.openxmlformats.org/spreadsheetml/2006/main" count="15" uniqueCount="11">
  <si>
    <t>Macrorregión</t>
  </si>
  <si>
    <t>Centro</t>
  </si>
  <si>
    <t>Norte</t>
  </si>
  <si>
    <t>Sur</t>
  </si>
  <si>
    <t>Total general</t>
  </si>
  <si>
    <t>(porcentaje)</t>
  </si>
  <si>
    <t xml:space="preserve">Fuente: Banco Central de Reserva del Perú (BCRP) y Ministerio de Energía y Minas (Minem). </t>
  </si>
  <si>
    <t>Elaboración: GPC.</t>
  </si>
  <si>
    <t>Incluye la estimación de oro artesanal.</t>
  </si>
  <si>
    <t>Valor de la producción minera por macrorregiones, 2010-2022</t>
  </si>
  <si>
    <t>Datos VPM del 2022 son preliminares.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</si>
</sst>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,,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rgb="FF000000"/>
      <name val="Calibri"/>
      <family val="2"/>
    </font>
    <font>
      <sz val="11"/>
      <color theme="1"/>
      <name val="Arial"/>
      <family val="2"/>
    </font>
    <font>
      <sz val="8"/>
      <color theme="1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theme="9" tint="0.79998168889431442"/>
      </top>
      <bottom style="thin">
        <color theme="9" tint="0.79998168889431442"/>
      </bottom>
      <diagonal/>
    </border>
    <border>
      <left/>
      <right/>
      <top style="double">
        <color theme="9" tint="-0.249977111117893"/>
      </top>
      <bottom/>
      <diagonal/>
    </border>
    <border>
      <left/>
      <right/>
      <top style="thin">
        <color theme="9" tint="-0.249977111117893"/>
      </top>
      <bottom style="thin">
        <color indexed="64"/>
      </bottom>
      <diagonal/>
    </border>
    <border>
      <left/>
      <right/>
      <top/>
      <bottom style="thin">
        <color theme="9" tint="0.79998168889431442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3" fillId="0" borderId="0"/>
  </cellStyleXfs>
  <cellXfs count="12">
    <xf numFmtId="0" fontId="0" fillId="0" borderId="0" xfId="0"/>
    <xf numFmtId="0" fontId="2" fillId="0" borderId="0" xfId="0" applyFont="1"/>
    <xf numFmtId="0" fontId="4" fillId="0" borderId="0" xfId="2" applyFont="1"/>
    <xf numFmtId="0" fontId="6" fillId="2" borderId="1" xfId="0" applyFont="1" applyFill="1" applyBorder="1" applyAlignment="1">
      <alignment horizontal="left"/>
    </xf>
    <xf numFmtId="164" fontId="6" fillId="2" borderId="1" xfId="0" applyNumberFormat="1" applyFont="1" applyFill="1" applyBorder="1"/>
    <xf numFmtId="0" fontId="5" fillId="2" borderId="2" xfId="0" applyFont="1" applyFill="1" applyBorder="1" applyAlignment="1">
      <alignment horizontal="left"/>
    </xf>
    <xf numFmtId="164" fontId="5" fillId="2" borderId="2" xfId="0" applyNumberFormat="1" applyFont="1" applyFill="1" applyBorder="1"/>
    <xf numFmtId="9" fontId="6" fillId="2" borderId="1" xfId="1" applyFont="1" applyFill="1" applyBorder="1"/>
    <xf numFmtId="0" fontId="6" fillId="2" borderId="4" xfId="0" applyFont="1" applyFill="1" applyBorder="1" applyAlignment="1">
      <alignment horizontal="left"/>
    </xf>
    <xf numFmtId="164" fontId="6" fillId="2" borderId="4" xfId="0" applyNumberFormat="1" applyFont="1" applyFill="1" applyBorder="1"/>
    <xf numFmtId="0" fontId="5" fillId="0" borderId="3" xfId="0" applyFont="1" applyFill="1" applyBorder="1"/>
    <xf numFmtId="9" fontId="6" fillId="2" borderId="4" xfId="1" applyFont="1" applyFill="1" applyBorder="1"/>
  </cellXfs>
  <cellStyles count="3">
    <cellStyle name="Normal" xfId="0" builtinId="0"/>
    <cellStyle name="Normal 4" xfId="2" xr:uid="{28265BEE-D4A2-437D-8FE1-0366E27BA564}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marzo\REPORTE%2027\R27_06.11.23%20(1).xlsx" TargetMode="External"/><Relationship Id="rId1" Type="http://schemas.openxmlformats.org/officeDocument/2006/relationships/externalLinkPath" Target="/marzo/REPORTE%2027/R27_06.11.23%20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27"/>
      <sheetName val="G1"/>
      <sheetName val="G1.1"/>
      <sheetName val="G2"/>
      <sheetName val="C1"/>
      <sheetName val="C2"/>
      <sheetName val="G3"/>
      <sheetName val="G4"/>
      <sheetName val="C3"/>
      <sheetName val="C3.1"/>
      <sheetName val="G5"/>
      <sheetName val="G6"/>
      <sheetName val="G7"/>
      <sheetName val="G8"/>
      <sheetName val="G9"/>
      <sheetName val="C4"/>
      <sheetName val="G10"/>
      <sheetName val="G11"/>
      <sheetName val="G12"/>
      <sheetName val="G13"/>
      <sheetName val="G14"/>
      <sheetName val="G15"/>
      <sheetName val="G16"/>
      <sheetName val="G17"/>
      <sheetName val="G18"/>
      <sheetName val="G19"/>
      <sheetName val="G20 "/>
      <sheetName val="G20.1"/>
      <sheetName val="C5"/>
      <sheetName val="G21"/>
      <sheetName val="G21.1"/>
      <sheetName val="G22"/>
      <sheetName val="G23"/>
      <sheetName val="G24"/>
      <sheetName val="G25"/>
      <sheetName val="G26"/>
      <sheetName val="G27"/>
      <sheetName val="C6"/>
      <sheetName val="G28"/>
      <sheetName val="G29"/>
      <sheetName val="G30"/>
      <sheetName val="G31"/>
      <sheetName val="G32"/>
      <sheetName val="G33"/>
      <sheetName val="G34"/>
      <sheetName val="G35"/>
      <sheetName val="C7"/>
      <sheetName val="G36"/>
      <sheetName val="G37"/>
      <sheetName val="C8"/>
      <sheetName val="G38"/>
      <sheetName val="G39"/>
      <sheetName val="G40"/>
      <sheetName val="G41"/>
      <sheetName val="G42"/>
      <sheetName val="G4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>
        <row r="4">
          <cell r="B4">
            <v>2010</v>
          </cell>
          <cell r="C4">
            <v>2011</v>
          </cell>
          <cell r="D4">
            <v>2012</v>
          </cell>
          <cell r="E4">
            <v>2013</v>
          </cell>
          <cell r="F4">
            <v>2014</v>
          </cell>
          <cell r="G4">
            <v>2015</v>
          </cell>
          <cell r="H4">
            <v>2016</v>
          </cell>
          <cell r="I4">
            <v>2017</v>
          </cell>
          <cell r="J4">
            <v>2018</v>
          </cell>
          <cell r="K4">
            <v>2019</v>
          </cell>
          <cell r="L4">
            <v>2020</v>
          </cell>
          <cell r="M4">
            <v>2021</v>
          </cell>
          <cell r="N4">
            <v>2022</v>
          </cell>
        </row>
      </sheetData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DBD1FD-804A-40DC-996E-902EE05A5F0E}">
  <dimension ref="A1:N19"/>
  <sheetViews>
    <sheetView tabSelected="1" workbookViewId="0">
      <selection activeCell="E23" sqref="E23"/>
    </sheetView>
  </sheetViews>
  <sheetFormatPr baseColWidth="10" defaultColWidth="8.88671875" defaultRowHeight="14.4" x14ac:dyDescent="0.3"/>
  <sheetData>
    <row r="1" spans="1:14" x14ac:dyDescent="0.3">
      <c r="A1" s="1" t="s">
        <v>9</v>
      </c>
      <c r="B1" s="2"/>
    </row>
    <row r="2" spans="1:14" x14ac:dyDescent="0.3">
      <c r="A2" s="1" t="s">
        <v>5</v>
      </c>
    </row>
    <row r="4" spans="1:14" x14ac:dyDescent="0.3">
      <c r="A4" s="10" t="s">
        <v>0</v>
      </c>
      <c r="B4" s="10">
        <f>[1]G13!B4</f>
        <v>2010</v>
      </c>
      <c r="C4" s="10">
        <f>[1]G13!C4</f>
        <v>2011</v>
      </c>
      <c r="D4" s="10">
        <f>[1]G13!D4</f>
        <v>2012</v>
      </c>
      <c r="E4" s="10">
        <f>[1]G13!E4</f>
        <v>2013</v>
      </c>
      <c r="F4" s="10">
        <f>[1]G13!F4</f>
        <v>2014</v>
      </c>
      <c r="G4" s="10">
        <f>[1]G13!G4</f>
        <v>2015</v>
      </c>
      <c r="H4" s="10">
        <f>[1]G13!H4</f>
        <v>2016</v>
      </c>
      <c r="I4" s="10">
        <f>[1]G13!I4</f>
        <v>2017</v>
      </c>
      <c r="J4" s="10">
        <f>[1]G13!J4</f>
        <v>2018</v>
      </c>
      <c r="K4" s="10">
        <f>[1]G13!K4</f>
        <v>2019</v>
      </c>
      <c r="L4" s="10">
        <f>[1]G13!L4</f>
        <v>2020</v>
      </c>
      <c r="M4" s="10">
        <f>[1]G13!M4</f>
        <v>2021</v>
      </c>
      <c r="N4" s="10">
        <f>[1]G13!N4</f>
        <v>2022</v>
      </c>
    </row>
    <row r="5" spans="1:14" x14ac:dyDescent="0.3">
      <c r="A5" s="8" t="s">
        <v>1</v>
      </c>
      <c r="B5" s="9">
        <v>13551798636</v>
      </c>
      <c r="C5" s="9">
        <v>19011553966</v>
      </c>
      <c r="D5" s="9">
        <v>16407175320</v>
      </c>
      <c r="E5" s="9">
        <v>15636727613</v>
      </c>
      <c r="F5" s="9">
        <v>16866240070</v>
      </c>
      <c r="G5" s="9">
        <v>17966041256</v>
      </c>
      <c r="H5" s="9">
        <v>19324640399</v>
      </c>
      <c r="I5" s="9">
        <v>22862280857</v>
      </c>
      <c r="J5" s="9">
        <v>23360189089</v>
      </c>
      <c r="K5" s="9">
        <v>23276735861</v>
      </c>
      <c r="L5" s="9">
        <v>20590119367</v>
      </c>
      <c r="M5" s="9">
        <v>39816061303</v>
      </c>
      <c r="N5" s="9">
        <v>36992632871</v>
      </c>
    </row>
    <row r="6" spans="1:14" x14ac:dyDescent="0.3">
      <c r="A6" s="3" t="s">
        <v>2</v>
      </c>
      <c r="B6" s="4">
        <v>23288533442</v>
      </c>
      <c r="C6" s="4">
        <v>28478231180</v>
      </c>
      <c r="D6" s="4">
        <v>30385189921</v>
      </c>
      <c r="E6" s="4">
        <v>25198873919</v>
      </c>
      <c r="F6" s="4">
        <v>20813499397</v>
      </c>
      <c r="G6" s="4">
        <v>21055129700</v>
      </c>
      <c r="H6" s="4">
        <v>21932491789</v>
      </c>
      <c r="I6" s="4">
        <v>24597189159</v>
      </c>
      <c r="J6" s="4">
        <v>24802554033</v>
      </c>
      <c r="K6" s="4">
        <v>23126533195</v>
      </c>
      <c r="L6" s="4">
        <v>23340939991</v>
      </c>
      <c r="M6" s="4">
        <v>36540381486</v>
      </c>
      <c r="N6" s="4">
        <v>34506395734</v>
      </c>
    </row>
    <row r="7" spans="1:14" ht="15" thickBot="1" x14ac:dyDescent="0.35">
      <c r="A7" s="3" t="s">
        <v>3</v>
      </c>
      <c r="B7" s="4">
        <v>25757920632</v>
      </c>
      <c r="C7" s="4">
        <v>30184444175</v>
      </c>
      <c r="D7" s="4">
        <v>23878990954</v>
      </c>
      <c r="E7" s="4">
        <v>23097345249</v>
      </c>
      <c r="F7" s="4">
        <v>21476281760</v>
      </c>
      <c r="G7" s="4">
        <v>21980581199</v>
      </c>
      <c r="H7" s="4">
        <v>32982328568</v>
      </c>
      <c r="I7" s="4">
        <v>40460232126</v>
      </c>
      <c r="J7" s="4">
        <v>42146135229</v>
      </c>
      <c r="K7" s="4">
        <v>40435135009</v>
      </c>
      <c r="L7" s="4">
        <v>39248562698</v>
      </c>
      <c r="M7" s="4">
        <v>64040263639</v>
      </c>
      <c r="N7" s="4">
        <v>58084009467</v>
      </c>
    </row>
    <row r="8" spans="1:14" ht="15" thickTop="1" x14ac:dyDescent="0.3">
      <c r="A8" s="5" t="s">
        <v>4</v>
      </c>
      <c r="B8" s="6">
        <v>62598252710</v>
      </c>
      <c r="C8" s="6">
        <v>77674229322</v>
      </c>
      <c r="D8" s="6">
        <v>70671356195</v>
      </c>
      <c r="E8" s="6">
        <v>63932946781</v>
      </c>
      <c r="F8" s="6">
        <v>59156021226</v>
      </c>
      <c r="G8" s="6">
        <v>61001752154</v>
      </c>
      <c r="H8" s="6">
        <v>74239460756</v>
      </c>
      <c r="I8" s="6">
        <v>87919702142</v>
      </c>
      <c r="J8" s="6">
        <v>90308878351</v>
      </c>
      <c r="K8" s="6">
        <v>86838404066</v>
      </c>
      <c r="L8" s="6">
        <v>83179622055</v>
      </c>
      <c r="M8" s="6">
        <v>140396706428</v>
      </c>
      <c r="N8" s="6">
        <v>129583038072</v>
      </c>
    </row>
    <row r="11" spans="1:14" x14ac:dyDescent="0.3">
      <c r="A11" s="10" t="s">
        <v>0</v>
      </c>
      <c r="B11" s="10">
        <f>B4</f>
        <v>2010</v>
      </c>
      <c r="C11" s="10">
        <f t="shared" ref="C11:N11" si="0">C4</f>
        <v>2011</v>
      </c>
      <c r="D11" s="10">
        <f t="shared" si="0"/>
        <v>2012</v>
      </c>
      <c r="E11" s="10">
        <f t="shared" si="0"/>
        <v>2013</v>
      </c>
      <c r="F11" s="10">
        <f t="shared" si="0"/>
        <v>2014</v>
      </c>
      <c r="G11" s="10">
        <f t="shared" si="0"/>
        <v>2015</v>
      </c>
      <c r="H11" s="10">
        <f t="shared" si="0"/>
        <v>2016</v>
      </c>
      <c r="I11" s="10">
        <f t="shared" si="0"/>
        <v>2017</v>
      </c>
      <c r="J11" s="10">
        <f t="shared" si="0"/>
        <v>2018</v>
      </c>
      <c r="K11" s="10">
        <f t="shared" si="0"/>
        <v>2019</v>
      </c>
      <c r="L11" s="10">
        <f t="shared" si="0"/>
        <v>2020</v>
      </c>
      <c r="M11" s="10">
        <f t="shared" si="0"/>
        <v>2021</v>
      </c>
      <c r="N11" s="10">
        <f t="shared" si="0"/>
        <v>2022</v>
      </c>
    </row>
    <row r="12" spans="1:14" x14ac:dyDescent="0.3">
      <c r="A12" s="8" t="s">
        <v>1</v>
      </c>
      <c r="B12" s="11">
        <f t="shared" ref="B12:N14" si="1">B5/B$8</f>
        <v>0.21648844894731567</v>
      </c>
      <c r="C12" s="11">
        <f t="shared" si="1"/>
        <v>0.24476012355638882</v>
      </c>
      <c r="D12" s="11">
        <f t="shared" si="1"/>
        <v>0.2321616027111251</v>
      </c>
      <c r="E12" s="11">
        <f t="shared" si="1"/>
        <v>0.24458011714309127</v>
      </c>
      <c r="F12" s="11">
        <f t="shared" si="1"/>
        <v>0.28511451109201752</v>
      </c>
      <c r="G12" s="11">
        <f t="shared" si="1"/>
        <v>0.29451680683932507</v>
      </c>
      <c r="H12" s="11">
        <f t="shared" si="1"/>
        <v>0.26030146504584073</v>
      </c>
      <c r="I12" s="11">
        <f t="shared" si="1"/>
        <v>0.26003592255209074</v>
      </c>
      <c r="J12" s="11">
        <f t="shared" si="1"/>
        <v>0.25866990616589058</v>
      </c>
      <c r="K12" s="11">
        <f t="shared" si="1"/>
        <v>0.2680465643208842</v>
      </c>
      <c r="L12" s="11">
        <f t="shared" si="1"/>
        <v>0.24753802503917857</v>
      </c>
      <c r="M12" s="11">
        <f t="shared" si="1"/>
        <v>0.28359683297427618</v>
      </c>
      <c r="N12" s="11">
        <f t="shared" si="1"/>
        <v>0.28547434464722032</v>
      </c>
    </row>
    <row r="13" spans="1:14" x14ac:dyDescent="0.3">
      <c r="A13" s="3" t="s">
        <v>2</v>
      </c>
      <c r="B13" s="7">
        <f t="shared" si="1"/>
        <v>0.37203168513167911</v>
      </c>
      <c r="C13" s="7">
        <f t="shared" si="1"/>
        <v>0.36663680384832592</v>
      </c>
      <c r="D13" s="7">
        <f t="shared" si="1"/>
        <v>0.42995057059835728</v>
      </c>
      <c r="E13" s="7">
        <f t="shared" si="1"/>
        <v>0.39414535365181635</v>
      </c>
      <c r="F13" s="7">
        <f t="shared" si="1"/>
        <v>0.35184075882121935</v>
      </c>
      <c r="G13" s="7">
        <f t="shared" si="1"/>
        <v>0.34515614644717013</v>
      </c>
      <c r="H13" s="7">
        <f t="shared" si="1"/>
        <v>0.29542902878948274</v>
      </c>
      <c r="I13" s="7">
        <f t="shared" si="1"/>
        <v>0.27976879538641786</v>
      </c>
      <c r="J13" s="7">
        <f t="shared" si="1"/>
        <v>0.27464136955173862</v>
      </c>
      <c r="K13" s="7">
        <f t="shared" si="1"/>
        <v>0.26631688414521165</v>
      </c>
      <c r="L13" s="7">
        <f t="shared" si="1"/>
        <v>0.28060887287473502</v>
      </c>
      <c r="M13" s="7">
        <f t="shared" si="1"/>
        <v>0.26026523282253133</v>
      </c>
      <c r="N13" s="7">
        <f t="shared" si="1"/>
        <v>0.26628790501753224</v>
      </c>
    </row>
    <row r="14" spans="1:14" x14ac:dyDescent="0.3">
      <c r="A14" s="3" t="s">
        <v>3</v>
      </c>
      <c r="B14" s="7">
        <f t="shared" si="1"/>
        <v>0.41147986592100522</v>
      </c>
      <c r="C14" s="7">
        <f t="shared" si="1"/>
        <v>0.38860307258241095</v>
      </c>
      <c r="D14" s="7">
        <f t="shared" si="1"/>
        <v>0.33788782669051765</v>
      </c>
      <c r="E14" s="7">
        <f t="shared" si="1"/>
        <v>0.36127452920509234</v>
      </c>
      <c r="F14" s="7">
        <f t="shared" si="1"/>
        <v>0.36304473010366756</v>
      </c>
      <c r="G14" s="7">
        <f t="shared" si="1"/>
        <v>0.36032704672989779</v>
      </c>
      <c r="H14" s="7">
        <f t="shared" si="1"/>
        <v>0.44426950616467648</v>
      </c>
      <c r="I14" s="7">
        <f t="shared" si="1"/>
        <v>0.46019528206149141</v>
      </c>
      <c r="J14" s="7">
        <f t="shared" si="1"/>
        <v>0.46668872428237074</v>
      </c>
      <c r="K14" s="7">
        <f t="shared" si="1"/>
        <v>0.46563655152238848</v>
      </c>
      <c r="L14" s="7">
        <f t="shared" si="1"/>
        <v>0.4718531020981086</v>
      </c>
      <c r="M14" s="7">
        <f t="shared" si="1"/>
        <v>0.45613793420319254</v>
      </c>
      <c r="N14" s="7">
        <f t="shared" si="1"/>
        <v>0.44823775033524743</v>
      </c>
    </row>
    <row r="16" spans="1:14" x14ac:dyDescent="0.3">
      <c r="A16" s="1" t="s">
        <v>6</v>
      </c>
    </row>
    <row r="17" spans="1:1" x14ac:dyDescent="0.3">
      <c r="A17" s="1" t="s">
        <v>7</v>
      </c>
    </row>
    <row r="18" spans="1:1" x14ac:dyDescent="0.3">
      <c r="A18" s="1" t="s">
        <v>8</v>
      </c>
    </row>
    <row r="19" spans="1:1" x14ac:dyDescent="0.3">
      <c r="A19" s="1" t="s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Mel</dc:creator>
  <cp:lastModifiedBy>Isabel Milagros Obando Palomino</cp:lastModifiedBy>
  <dcterms:created xsi:type="dcterms:W3CDTF">2023-02-09T23:47:32Z</dcterms:created>
  <dcterms:modified xsi:type="dcterms:W3CDTF">2025-04-21T02:43:19Z</dcterms:modified>
</cp:coreProperties>
</file>