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zo\REPORTE 28\excel descargable r28\"/>
    </mc:Choice>
  </mc:AlternateContent>
  <xr:revisionPtr revIDLastSave="0" documentId="8_{C9CEA7FE-DB98-4AB9-BA35-EE92B91BBF3D}" xr6:coauthVersionLast="47" xr6:coauthVersionMax="47" xr10:uidLastSave="{00000000-0000-0000-0000-000000000000}"/>
  <bookViews>
    <workbookView xWindow="-108" yWindow="-108" windowWidth="23256" windowHeight="13896" xr2:uid="{CDD0ED2F-112F-4435-88D1-CEB2EBBF4164}"/>
  </bookViews>
  <sheets>
    <sheet name="Hoja20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20" l="1"/>
  <c r="H18" i="20" s="1"/>
  <c r="H17" i="20"/>
  <c r="F17" i="20"/>
  <c r="F16" i="20"/>
  <c r="H16" i="20" s="1"/>
  <c r="H15" i="20"/>
  <c r="F15" i="20"/>
  <c r="F14" i="20"/>
  <c r="H14" i="20" s="1"/>
  <c r="H13" i="20"/>
  <c r="F13" i="20"/>
  <c r="F12" i="20"/>
  <c r="H12" i="20" s="1"/>
  <c r="F11" i="20"/>
  <c r="H11" i="20" s="1"/>
  <c r="F10" i="20"/>
  <c r="H10" i="20" s="1"/>
  <c r="H9" i="20"/>
  <c r="F9" i="20"/>
  <c r="F8" i="20"/>
  <c r="H8" i="20" s="1"/>
  <c r="H7" i="20"/>
  <c r="F7" i="20"/>
  <c r="F6" i="20"/>
  <c r="H6" i="20" s="1"/>
  <c r="H5" i="20"/>
  <c r="F5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G18" authorId="0" shapeId="0" xr:uid="{AD569262-8A62-4E76-AA8D-D4F0FC89425B}">
      <text>
        <r>
          <rPr>
            <b/>
            <sz val="9"/>
            <color indexed="81"/>
            <rFont val="Tahoma"/>
            <family val="2"/>
          </rPr>
          <t>El Total de Renta se modifica por el IR*
Está bien</t>
        </r>
      </text>
    </comment>
  </commentList>
</comments>
</file>

<file path=xl/sharedStrings.xml><?xml version="1.0" encoding="utf-8"?>
<sst xmlns="http://schemas.openxmlformats.org/spreadsheetml/2006/main" count="17" uniqueCount="17">
  <si>
    <t>Año</t>
  </si>
  <si>
    <t>Elaboración: GPC.</t>
  </si>
  <si>
    <t>(en millones de soles)</t>
  </si>
  <si>
    <t>Datos VPM del 2022 son preliminares.</t>
  </si>
  <si>
    <t>VPM</t>
  </si>
  <si>
    <t>Renta minera capturada por el Estado y valor de la producción minera, 2010-2023</t>
  </si>
  <si>
    <t>Impuesto Especial a la Minería</t>
  </si>
  <si>
    <t>Gravámen Especial a la Minería</t>
  </si>
  <si>
    <t>Regalías Mineras</t>
  </si>
  <si>
    <t>Regalías Mineras  Ley Nº 29788</t>
  </si>
  <si>
    <t>Total de regalía minera</t>
  </si>
  <si>
    <t>IR*</t>
  </si>
  <si>
    <t>Total renta</t>
  </si>
  <si>
    <t xml:space="preserve"> -</t>
  </si>
  <si>
    <t>-</t>
  </si>
  <si>
    <t>Fuente: Sunat y Portal de Transparencia Económica - Ministerio de Economía y Finanzas (MEF).</t>
  </si>
  <si>
    <t>*El impuesto a la renta se calcula de forma indirecta a través de las transferencias de canon minero a los gobiernos regionales y locales. Asimismo, es preciso anotar que existen diferencias entre la metodología que se comentó y lo reportado por la SUNAT (IR + REGU). En concreto, la primera metodología muestra lo declarado por las empresas y la otra los pagos a cuenta.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</si>
</sst>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5" formatCode="#,##0,,"/>
    <numFmt numFmtId="166" formatCode="#,##0.0,,"/>
    <numFmt numFmtId="169" formatCode="General_)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4" fillId="0" borderId="0"/>
    <xf numFmtId="0" fontId="8" fillId="0" borderId="0"/>
    <xf numFmtId="43" fontId="3" fillId="0" borderId="0" applyFont="0" applyFill="0" applyBorder="0" applyAlignment="0" applyProtection="0"/>
    <xf numFmtId="0" fontId="3" fillId="0" borderId="0"/>
    <xf numFmtId="39" fontId="9" fillId="0" borderId="0"/>
    <xf numFmtId="0" fontId="1" fillId="0" borderId="0"/>
    <xf numFmtId="0" fontId="1" fillId="0" borderId="0"/>
    <xf numFmtId="43" fontId="3" fillId="0" borderId="0" applyFont="0" applyFill="0" applyBorder="0" applyAlignment="0" applyProtection="0"/>
    <xf numFmtId="0" fontId="3" fillId="0" borderId="0"/>
  </cellStyleXfs>
  <cellXfs count="9">
    <xf numFmtId="0" fontId="0" fillId="0" borderId="0" xfId="0"/>
    <xf numFmtId="0" fontId="2" fillId="0" borderId="0" xfId="0" applyFont="1"/>
    <xf numFmtId="165" fontId="5" fillId="0" borderId="1" xfId="8" applyNumberFormat="1" applyFont="1" applyFill="1" applyBorder="1" applyAlignment="1">
      <alignment horizontal="right"/>
    </xf>
    <xf numFmtId="166" fontId="5" fillId="0" borderId="1" xfId="8" applyNumberFormat="1" applyFont="1" applyFill="1" applyBorder="1" applyAlignment="1">
      <alignment horizontal="right"/>
    </xf>
    <xf numFmtId="165" fontId="5" fillId="0" borderId="1" xfId="9" applyNumberFormat="1" applyFont="1" applyFill="1" applyBorder="1"/>
    <xf numFmtId="39" fontId="6" fillId="0" borderId="1" xfId="5" applyFont="1" applyFill="1" applyBorder="1" applyAlignment="1">
      <alignment horizontal="center" vertical="center"/>
    </xf>
    <xf numFmtId="39" fontId="5" fillId="0" borderId="1" xfId="5" applyFont="1" applyFill="1" applyBorder="1" applyAlignment="1">
      <alignment horizontal="center" vertical="center" wrapText="1"/>
    </xf>
    <xf numFmtId="39" fontId="5" fillId="0" borderId="1" xfId="5" applyFont="1" applyFill="1" applyBorder="1" applyAlignment="1">
      <alignment horizontal="center" vertical="center"/>
    </xf>
    <xf numFmtId="1" fontId="6" fillId="0" borderId="1" xfId="5" applyNumberFormat="1" applyFont="1" applyFill="1" applyBorder="1" applyAlignment="1">
      <alignment horizontal="center" vertical="center"/>
    </xf>
  </cellXfs>
  <cellStyles count="10">
    <cellStyle name="Millares 15" xfId="3" xr:uid="{0E85587C-6E6C-4DC0-81FD-50920F6486FF}"/>
    <cellStyle name="Millares 2" xfId="8" xr:uid="{02EF3B53-7675-4C49-8674-72A953D2A773}"/>
    <cellStyle name="Normal" xfId="0" builtinId="0"/>
    <cellStyle name="Normal 2" xfId="2" xr:uid="{E8F71AA1-59DE-43F7-8418-1D5DE0C4B85E}"/>
    <cellStyle name="Normal 2 39" xfId="9" xr:uid="{917546A4-0EF9-443B-99D2-97EB3DC0871D}"/>
    <cellStyle name="Normal 3" xfId="6" xr:uid="{8D78526C-3D3A-484E-9378-FC31CB5B98CC}"/>
    <cellStyle name="Normal 3 2" xfId="7" xr:uid="{85215257-95F2-4923-B3AA-C1FD1EEFAA5B}"/>
    <cellStyle name="Normal 3 3" xfId="4" xr:uid="{74CD0FF1-FC5B-4A4E-85AF-82416F8E8C2D}"/>
    <cellStyle name="Normal 4" xfId="1" xr:uid="{F9318F32-2769-498A-B636-8CF570EF92CC}"/>
    <cellStyle name="Normal_Cuadros 9-13" xfId="5" xr:uid="{C2FCF17F-3101-4D00-A761-8C8513B4AB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4F573-6487-4B4B-9F92-D4A8AA3DA2D7}">
  <dimension ref="A1:I24"/>
  <sheetViews>
    <sheetView tabSelected="1" workbookViewId="0">
      <selection activeCell="C11" sqref="C11"/>
    </sheetView>
  </sheetViews>
  <sheetFormatPr baseColWidth="10" defaultRowHeight="14.4" x14ac:dyDescent="0.3"/>
  <sheetData>
    <row r="1" spans="1:9" x14ac:dyDescent="0.3">
      <c r="A1" s="1" t="s">
        <v>5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3">
      <c r="A3" s="1"/>
      <c r="B3" s="1"/>
      <c r="C3" s="1"/>
      <c r="D3" s="1"/>
      <c r="E3" s="1"/>
      <c r="F3" s="1"/>
      <c r="G3" s="1"/>
      <c r="H3" s="1"/>
      <c r="I3" s="1"/>
    </row>
    <row r="4" spans="1:9" ht="41.4" x14ac:dyDescent="0.3">
      <c r="A4" s="5" t="s">
        <v>0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7" t="s">
        <v>4</v>
      </c>
    </row>
    <row r="5" spans="1:9" x14ac:dyDescent="0.3">
      <c r="A5" s="8">
        <v>2010</v>
      </c>
      <c r="B5" s="2" t="s">
        <v>13</v>
      </c>
      <c r="C5" s="2" t="s">
        <v>14</v>
      </c>
      <c r="D5" s="3">
        <v>645849226.9799999</v>
      </c>
      <c r="E5" s="3">
        <v>0</v>
      </c>
      <c r="F5" s="2">
        <f>D5+E5</f>
        <v>645849226.9799999</v>
      </c>
      <c r="G5" s="3">
        <v>6305581182</v>
      </c>
      <c r="H5" s="2">
        <f>SUM(G5,F5,C5,B5)</f>
        <v>6951430408.9799995</v>
      </c>
      <c r="I5" s="4">
        <v>62598252709.533669</v>
      </c>
    </row>
    <row r="6" spans="1:9" x14ac:dyDescent="0.3">
      <c r="A6" s="8">
        <v>2011</v>
      </c>
      <c r="B6" s="2">
        <v>58660562.999999993</v>
      </c>
      <c r="C6" s="2">
        <v>135625380.00999999</v>
      </c>
      <c r="D6" s="3">
        <v>769891735.40999997</v>
      </c>
      <c r="E6" s="3">
        <v>70678228.960000008</v>
      </c>
      <c r="F6" s="2">
        <f t="shared" ref="F6:F18" si="0">D6+E6</f>
        <v>840569964.37</v>
      </c>
      <c r="G6" s="3">
        <v>7353857076.6999998</v>
      </c>
      <c r="H6" s="2">
        <f t="shared" ref="H6:H18" si="1">SUM(G6,F6,C6,B6)</f>
        <v>8388712984.0799999</v>
      </c>
      <c r="I6" s="4">
        <v>77674229321.5177</v>
      </c>
    </row>
    <row r="7" spans="1:9" x14ac:dyDescent="0.3">
      <c r="A7" s="8">
        <v>2012</v>
      </c>
      <c r="B7" s="2">
        <v>441655319.00000006</v>
      </c>
      <c r="C7" s="2">
        <v>941668098.07000005</v>
      </c>
      <c r="D7" s="3">
        <v>12710895.980000002</v>
      </c>
      <c r="E7" s="3">
        <v>571671693</v>
      </c>
      <c r="F7" s="2">
        <f t="shared" si="0"/>
        <v>584382588.98000002</v>
      </c>
      <c r="G7" s="3">
        <v>5792082319.9500008</v>
      </c>
      <c r="H7" s="2">
        <f t="shared" si="1"/>
        <v>7759788326</v>
      </c>
      <c r="I7" s="4">
        <v>70671356195.002502</v>
      </c>
    </row>
    <row r="8" spans="1:9" x14ac:dyDescent="0.3">
      <c r="A8" s="8">
        <v>2013</v>
      </c>
      <c r="B8" s="2">
        <v>336984457.97999996</v>
      </c>
      <c r="C8" s="2">
        <v>809474702.07000005</v>
      </c>
      <c r="D8" s="3">
        <v>11910191.030000001</v>
      </c>
      <c r="E8" s="3">
        <v>505365391.24000001</v>
      </c>
      <c r="F8" s="2">
        <f t="shared" si="0"/>
        <v>517275582.26999998</v>
      </c>
      <c r="G8" s="3">
        <v>3292290087</v>
      </c>
      <c r="H8" s="2">
        <f t="shared" si="1"/>
        <v>4956024829.3199997</v>
      </c>
      <c r="I8" s="4">
        <v>63932946780.611</v>
      </c>
    </row>
    <row r="9" spans="1:9" x14ac:dyDescent="0.3">
      <c r="A9" s="8">
        <v>2014</v>
      </c>
      <c r="B9" s="2">
        <v>372452264.99000001</v>
      </c>
      <c r="C9" s="2">
        <v>535106787.96000004</v>
      </c>
      <c r="D9" s="3">
        <v>120640482.20000002</v>
      </c>
      <c r="E9" s="3">
        <v>528970527.14999998</v>
      </c>
      <c r="F9" s="2">
        <f t="shared" si="0"/>
        <v>649611009.35000002</v>
      </c>
      <c r="G9" s="3">
        <v>2040284959.2099998</v>
      </c>
      <c r="H9" s="2">
        <f t="shared" si="1"/>
        <v>3597455021.5100002</v>
      </c>
      <c r="I9" s="4">
        <v>59156021226.39254</v>
      </c>
    </row>
    <row r="10" spans="1:9" x14ac:dyDescent="0.3">
      <c r="A10" s="8">
        <v>2015</v>
      </c>
      <c r="B10" s="2">
        <v>208175865</v>
      </c>
      <c r="C10" s="2">
        <v>344163166.88999999</v>
      </c>
      <c r="D10" s="3">
        <v>198705841.02000001</v>
      </c>
      <c r="E10" s="3">
        <v>352159503.97999996</v>
      </c>
      <c r="F10" s="2">
        <f t="shared" si="0"/>
        <v>550865345</v>
      </c>
      <c r="G10" s="3">
        <v>1175551710</v>
      </c>
      <c r="H10" s="2">
        <f t="shared" si="1"/>
        <v>2278756086.8899999</v>
      </c>
      <c r="I10" s="4">
        <v>61001752154.446487</v>
      </c>
    </row>
    <row r="11" spans="1:9" x14ac:dyDescent="0.3">
      <c r="A11" s="8">
        <v>2016</v>
      </c>
      <c r="B11" s="2">
        <v>236429105.16</v>
      </c>
      <c r="C11" s="2">
        <v>101502994.99000001</v>
      </c>
      <c r="D11" s="3">
        <v>205761945.06</v>
      </c>
      <c r="E11" s="3">
        <v>519575649.00999999</v>
      </c>
      <c r="F11" s="2">
        <f t="shared" si="0"/>
        <v>725337594.06999993</v>
      </c>
      <c r="G11" s="3">
        <v>1611743265.1599998</v>
      </c>
      <c r="H11" s="2">
        <f t="shared" si="1"/>
        <v>2675012959.3799992</v>
      </c>
      <c r="I11" s="4">
        <v>74239460756.045029</v>
      </c>
    </row>
    <row r="12" spans="1:9" x14ac:dyDescent="0.3">
      <c r="A12" s="8">
        <v>2017</v>
      </c>
      <c r="B12" s="2">
        <v>638012035.91999996</v>
      </c>
      <c r="C12" s="2">
        <v>66167433</v>
      </c>
      <c r="D12" s="3">
        <v>260909409.07000005</v>
      </c>
      <c r="E12" s="3">
        <v>808825685.02999997</v>
      </c>
      <c r="F12" s="2">
        <f t="shared" si="0"/>
        <v>1069735094.1</v>
      </c>
      <c r="G12" s="3">
        <v>3694292388</v>
      </c>
      <c r="H12" s="2">
        <f t="shared" si="1"/>
        <v>5468206951.0200005</v>
      </c>
      <c r="I12" s="4">
        <v>87919702142.274155</v>
      </c>
    </row>
    <row r="13" spans="1:9" x14ac:dyDescent="0.3">
      <c r="A13" s="8">
        <v>2018</v>
      </c>
      <c r="B13" s="2">
        <v>770444889.8900001</v>
      </c>
      <c r="C13" s="2">
        <v>88322952.010000005</v>
      </c>
      <c r="D13" s="3">
        <v>267092746.06999996</v>
      </c>
      <c r="E13" s="3">
        <v>980065290.21000016</v>
      </c>
      <c r="F13" s="2">
        <f t="shared" si="0"/>
        <v>1247158036.2800002</v>
      </c>
      <c r="G13" s="3">
        <v>3256782317</v>
      </c>
      <c r="H13" s="2">
        <f t="shared" si="1"/>
        <v>5362708195.1800013</v>
      </c>
      <c r="I13" s="4">
        <v>90308878350.615417</v>
      </c>
    </row>
    <row r="14" spans="1:9" x14ac:dyDescent="0.3">
      <c r="A14" s="8">
        <v>2019</v>
      </c>
      <c r="B14" s="2">
        <v>545053973.88</v>
      </c>
      <c r="C14" s="2">
        <v>40147508.939999998</v>
      </c>
      <c r="D14" s="3">
        <v>586454350.13</v>
      </c>
      <c r="E14" s="3">
        <v>883374022.14999986</v>
      </c>
      <c r="F14" s="2">
        <f t="shared" si="0"/>
        <v>1469828372.2799997</v>
      </c>
      <c r="G14" s="3">
        <v>2614083852</v>
      </c>
      <c r="H14" s="2">
        <f t="shared" si="1"/>
        <v>4669113707.0999994</v>
      </c>
      <c r="I14" s="4">
        <v>86838404065.51976</v>
      </c>
    </row>
    <row r="15" spans="1:9" x14ac:dyDescent="0.3">
      <c r="A15" s="8">
        <v>2020</v>
      </c>
      <c r="B15" s="2">
        <v>429865734.02999997</v>
      </c>
      <c r="C15" s="2">
        <v>15567802</v>
      </c>
      <c r="D15" s="3">
        <v>314167264.09999996</v>
      </c>
      <c r="E15" s="3">
        <v>888783504.80999994</v>
      </c>
      <c r="F15" s="2">
        <f t="shared" si="0"/>
        <v>1202950768.9099998</v>
      </c>
      <c r="G15" s="3">
        <v>4890991748</v>
      </c>
      <c r="H15" s="2">
        <f t="shared" si="1"/>
        <v>6539376052.9399996</v>
      </c>
      <c r="I15" s="4">
        <v>83179622055.405609</v>
      </c>
    </row>
    <row r="16" spans="1:9" x14ac:dyDescent="0.3">
      <c r="A16" s="8">
        <v>2021</v>
      </c>
      <c r="B16" s="2">
        <v>1801742661.8600001</v>
      </c>
      <c r="C16" s="2">
        <v>199024698.97</v>
      </c>
      <c r="D16" s="3">
        <v>931254439.90999997</v>
      </c>
      <c r="E16" s="3">
        <v>2640710505.1199999</v>
      </c>
      <c r="F16" s="2">
        <f t="shared" si="0"/>
        <v>3571964945.0299997</v>
      </c>
      <c r="G16" s="3">
        <v>11008004030</v>
      </c>
      <c r="H16" s="2">
        <f t="shared" si="1"/>
        <v>16580736335.859999</v>
      </c>
      <c r="I16" s="4">
        <v>140454994752.90356</v>
      </c>
    </row>
    <row r="17" spans="1:9" x14ac:dyDescent="0.3">
      <c r="A17" s="8">
        <v>2022</v>
      </c>
      <c r="B17" s="2">
        <v>1608278228</v>
      </c>
      <c r="C17" s="2">
        <v>168293946.98000002</v>
      </c>
      <c r="D17" s="3">
        <v>137444929.05000001</v>
      </c>
      <c r="E17" s="3">
        <v>2065019864.76</v>
      </c>
      <c r="F17" s="2">
        <f t="shared" si="0"/>
        <v>2202464793.8099999</v>
      </c>
      <c r="G17" s="3">
        <v>7080152555</v>
      </c>
      <c r="H17" s="2">
        <f t="shared" si="1"/>
        <v>11059189523.789999</v>
      </c>
      <c r="I17" s="4">
        <v>129659621087.93588</v>
      </c>
    </row>
    <row r="18" spans="1:9" x14ac:dyDescent="0.3">
      <c r="A18" s="8">
        <v>2023</v>
      </c>
      <c r="B18" s="2">
        <v>1232977227.04</v>
      </c>
      <c r="C18" s="2">
        <v>55854562.009999998</v>
      </c>
      <c r="D18" s="3">
        <v>171318131.00999999</v>
      </c>
      <c r="E18" s="3">
        <v>1767817750.8399999</v>
      </c>
      <c r="F18" s="2">
        <f t="shared" si="0"/>
        <v>1939135881.8499999</v>
      </c>
      <c r="G18" s="3">
        <v>5725493245</v>
      </c>
      <c r="H18" s="2">
        <f t="shared" si="1"/>
        <v>8953460915.9000015</v>
      </c>
      <c r="I18" s="4">
        <v>136910642725.75919</v>
      </c>
    </row>
    <row r="19" spans="1:9" x14ac:dyDescent="0.3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3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3">
      <c r="A21" s="1" t="s">
        <v>15</v>
      </c>
      <c r="B21" s="1"/>
      <c r="C21" s="1"/>
      <c r="D21" s="1"/>
      <c r="E21" s="1"/>
      <c r="F21" s="1"/>
      <c r="G21" s="1"/>
      <c r="H21" s="1"/>
      <c r="I21" s="1"/>
    </row>
    <row r="22" spans="1:9" x14ac:dyDescent="0.3">
      <c r="A22" s="1" t="s">
        <v>1</v>
      </c>
      <c r="B22" s="1"/>
      <c r="C22" s="1"/>
      <c r="D22" s="1"/>
      <c r="E22" s="1"/>
      <c r="F22" s="1"/>
      <c r="G22" s="1"/>
      <c r="H22" s="1"/>
      <c r="I22" s="1"/>
    </row>
    <row r="23" spans="1:9" x14ac:dyDescent="0.3">
      <c r="A23" s="1" t="s">
        <v>16</v>
      </c>
      <c r="B23" s="1"/>
      <c r="C23" s="1"/>
      <c r="D23" s="1"/>
      <c r="E23" s="1"/>
      <c r="F23" s="1"/>
      <c r="G23" s="1"/>
      <c r="H23" s="1"/>
      <c r="I23" s="1"/>
    </row>
    <row r="24" spans="1:9" x14ac:dyDescent="0.3">
      <c r="A24" s="1" t="s">
        <v>3</v>
      </c>
      <c r="B24" s="1"/>
      <c r="C24" s="1"/>
      <c r="D24" s="1"/>
      <c r="E24" s="1"/>
      <c r="F24" s="1"/>
      <c r="G24" s="1"/>
      <c r="H24" s="1"/>
      <c r="I24" s="1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Milagros Obando Palomino</dc:creator>
  <cp:lastModifiedBy>Isabel Milagros Obando Palomino</cp:lastModifiedBy>
  <dcterms:created xsi:type="dcterms:W3CDTF">2025-05-02T17:09:35Z</dcterms:created>
  <dcterms:modified xsi:type="dcterms:W3CDTF">2025-05-02T17:55:23Z</dcterms:modified>
</cp:coreProperties>
</file>